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/>
  </bookViews>
  <sheets>
    <sheet name="Мальчики 9-11" sheetId="1" r:id="rId1"/>
    <sheet name="Девочки 9-11" sheetId="2" r:id="rId2"/>
    <sheet name="Девочки 7-8 класс" sheetId="4" r:id="rId3"/>
    <sheet name=" Мальчики 7-8 класс" sheetId="3" r:id="rId4"/>
  </sheets>
  <calcPr calcId="125725"/>
</workbook>
</file>

<file path=xl/calcChain.xml><?xml version="1.0" encoding="utf-8"?>
<calcChain xmlns="http://schemas.openxmlformats.org/spreadsheetml/2006/main">
  <c r="F4" i="1"/>
  <c r="I9"/>
  <c r="F3" i="2"/>
  <c r="J11" s="1"/>
  <c r="K11" s="1"/>
  <c r="F3" i="4"/>
  <c r="G4" i="3"/>
  <c r="J14" s="1"/>
  <c r="F8" i="2"/>
  <c r="F41"/>
  <c r="F40"/>
  <c r="F9"/>
  <c r="H41"/>
  <c r="F22" i="1"/>
  <c r="H22"/>
  <c r="F64" i="4"/>
  <c r="H64"/>
  <c r="F63"/>
  <c r="H63"/>
  <c r="F62"/>
  <c r="H62"/>
  <c r="F61"/>
  <c r="H61"/>
  <c r="F60"/>
  <c r="H60"/>
  <c r="F59"/>
  <c r="H59"/>
  <c r="F58"/>
  <c r="H58"/>
  <c r="F57"/>
  <c r="H57"/>
  <c r="F56"/>
  <c r="H56"/>
  <c r="F55"/>
  <c r="H55"/>
  <c r="F54"/>
  <c r="H54"/>
  <c r="F53"/>
  <c r="H53"/>
  <c r="F52"/>
  <c r="H52"/>
  <c r="F51"/>
  <c r="H51"/>
  <c r="F50"/>
  <c r="H50"/>
  <c r="F49"/>
  <c r="H49"/>
  <c r="F48"/>
  <c r="H48"/>
  <c r="F47"/>
  <c r="H47"/>
  <c r="F26"/>
  <c r="H26"/>
  <c r="F38"/>
  <c r="H38"/>
  <c r="F33"/>
  <c r="H33"/>
  <c r="F16"/>
  <c r="H16"/>
  <c r="F44"/>
  <c r="H44"/>
  <c r="F14"/>
  <c r="H14"/>
  <c r="F42"/>
  <c r="H42"/>
  <c r="F17"/>
  <c r="H17"/>
  <c r="F27"/>
  <c r="H27"/>
  <c r="F37"/>
  <c r="H37"/>
  <c r="F22"/>
  <c r="H22"/>
  <c r="F32"/>
  <c r="H32"/>
  <c r="F43"/>
  <c r="H43"/>
  <c r="F24"/>
  <c r="H24"/>
  <c r="F19"/>
  <c r="H19"/>
  <c r="F35"/>
  <c r="H35"/>
  <c r="F21"/>
  <c r="H21"/>
  <c r="F39"/>
  <c r="H39"/>
  <c r="F9"/>
  <c r="H9"/>
  <c r="F8"/>
  <c r="H8"/>
  <c r="F34"/>
  <c r="H34"/>
  <c r="F28"/>
  <c r="H28"/>
  <c r="F25"/>
  <c r="H25"/>
  <c r="F31"/>
  <c r="F18"/>
  <c r="F46"/>
  <c r="H46"/>
  <c r="F13"/>
  <c r="H13"/>
  <c r="F41"/>
  <c r="H41"/>
  <c r="F10"/>
  <c r="H10"/>
  <c r="F11"/>
  <c r="H11"/>
  <c r="F45"/>
  <c r="H45"/>
  <c r="F15"/>
  <c r="H15"/>
  <c r="F30"/>
  <c r="H30"/>
  <c r="F23"/>
  <c r="H23"/>
  <c r="F40"/>
  <c r="H40"/>
  <c r="F29"/>
  <c r="H29"/>
  <c r="F20"/>
  <c r="H20"/>
  <c r="F36"/>
  <c r="H36"/>
  <c r="F12"/>
  <c r="H12"/>
  <c r="F61" i="3"/>
  <c r="H61"/>
  <c r="F60"/>
  <c r="H60"/>
  <c r="F59"/>
  <c r="H59"/>
  <c r="F58"/>
  <c r="H58"/>
  <c r="F57"/>
  <c r="H57"/>
  <c r="F56"/>
  <c r="H56"/>
  <c r="F55"/>
  <c r="H55"/>
  <c r="F54"/>
  <c r="H54"/>
  <c r="F53"/>
  <c r="H53"/>
  <c r="F52"/>
  <c r="H52"/>
  <c r="F51"/>
  <c r="H51"/>
  <c r="F50"/>
  <c r="H50"/>
  <c r="F49"/>
  <c r="H49"/>
  <c r="F48"/>
  <c r="H48"/>
  <c r="F47"/>
  <c r="H47"/>
  <c r="F46"/>
  <c r="H46"/>
  <c r="F45"/>
  <c r="H45"/>
  <c r="F44"/>
  <c r="H44"/>
  <c r="F43"/>
  <c r="H43"/>
  <c r="F42"/>
  <c r="H42"/>
  <c r="F15"/>
  <c r="H15"/>
  <c r="F10"/>
  <c r="H10"/>
  <c r="F21"/>
  <c r="H21"/>
  <c r="F33"/>
  <c r="H33"/>
  <c r="F17"/>
  <c r="H17"/>
  <c r="F12"/>
  <c r="H12"/>
  <c r="F18"/>
  <c r="H18"/>
  <c r="F11"/>
  <c r="H11"/>
  <c r="F27"/>
  <c r="H27"/>
  <c r="F38"/>
  <c r="H38"/>
  <c r="F37"/>
  <c r="H37"/>
  <c r="F22"/>
  <c r="H22"/>
  <c r="F29"/>
  <c r="H29"/>
  <c r="F39"/>
  <c r="H39"/>
  <c r="F20"/>
  <c r="H20"/>
  <c r="F32"/>
  <c r="H32"/>
  <c r="F31"/>
  <c r="H31"/>
  <c r="F40"/>
  <c r="H40"/>
  <c r="F35"/>
  <c r="H35"/>
  <c r="F14"/>
  <c r="H14"/>
  <c r="F30"/>
  <c r="H30"/>
  <c r="F19"/>
  <c r="H19"/>
  <c r="F16"/>
  <c r="H16"/>
  <c r="F28"/>
  <c r="H28"/>
  <c r="F26"/>
  <c r="H26"/>
  <c r="F36"/>
  <c r="H36"/>
  <c r="F13"/>
  <c r="H13"/>
  <c r="F24"/>
  <c r="H24"/>
  <c r="F23"/>
  <c r="H23"/>
  <c r="F41"/>
  <c r="H41"/>
  <c r="F25"/>
  <c r="H25"/>
  <c r="F9"/>
  <c r="H9"/>
  <c r="F34"/>
  <c r="H34"/>
  <c r="F24" i="2"/>
  <c r="H27"/>
  <c r="F28"/>
  <c r="H26"/>
  <c r="F34"/>
  <c r="H25"/>
  <c r="F18"/>
  <c r="H24"/>
  <c r="F32"/>
  <c r="H28"/>
  <c r="F17"/>
  <c r="H34"/>
  <c r="F22"/>
  <c r="H21"/>
  <c r="F21"/>
  <c r="H29"/>
  <c r="F38"/>
  <c r="H16"/>
  <c r="F29"/>
  <c r="H35"/>
  <c r="F12"/>
  <c r="H18"/>
  <c r="F43"/>
  <c r="H22"/>
  <c r="F16"/>
  <c r="H32"/>
  <c r="F35"/>
  <c r="H8"/>
  <c r="F10"/>
  <c r="H38"/>
  <c r="F13"/>
  <c r="H43"/>
  <c r="F42"/>
  <c r="H17"/>
  <c r="F23"/>
  <c r="H12"/>
  <c r="F30"/>
  <c r="H14"/>
  <c r="F37"/>
  <c r="H33"/>
  <c r="F39"/>
  <c r="H36"/>
  <c r="F27"/>
  <c r="H10"/>
  <c r="J10"/>
  <c r="F26"/>
  <c r="H20"/>
  <c r="F14"/>
  <c r="H11"/>
  <c r="F20"/>
  <c r="H19"/>
  <c r="F33"/>
  <c r="H9"/>
  <c r="F36"/>
  <c r="H31"/>
  <c r="F11"/>
  <c r="H40"/>
  <c r="F25"/>
  <c r="H15"/>
  <c r="F19"/>
  <c r="H13"/>
  <c r="F31"/>
  <c r="H42"/>
  <c r="H23"/>
  <c r="H30"/>
  <c r="H37"/>
  <c r="F15"/>
  <c r="H39"/>
  <c r="F54" i="1"/>
  <c r="H54"/>
  <c r="F53"/>
  <c r="H53"/>
  <c r="F52"/>
  <c r="H52"/>
  <c r="F51"/>
  <c r="H51"/>
  <c r="F50"/>
  <c r="H50"/>
  <c r="F16"/>
  <c r="H16"/>
  <c r="F11"/>
  <c r="H11"/>
  <c r="F38"/>
  <c r="H38"/>
  <c r="F32"/>
  <c r="H32"/>
  <c r="F44"/>
  <c r="H44"/>
  <c r="F35"/>
  <c r="H35"/>
  <c r="F25"/>
  <c r="H25"/>
  <c r="F26"/>
  <c r="H26"/>
  <c r="F19"/>
  <c r="H19"/>
  <c r="F9"/>
  <c r="H9"/>
  <c r="F36"/>
  <c r="H36"/>
  <c r="F24"/>
  <c r="H24"/>
  <c r="F46"/>
  <c r="H46"/>
  <c r="F48"/>
  <c r="H48"/>
  <c r="F49"/>
  <c r="H49"/>
  <c r="F47"/>
  <c r="H47"/>
  <c r="F21"/>
  <c r="H21"/>
  <c r="F40"/>
  <c r="H40"/>
  <c r="F31"/>
  <c r="H31"/>
  <c r="F18"/>
  <c r="H18"/>
  <c r="F13"/>
  <c r="H13"/>
  <c r="F45"/>
  <c r="H45"/>
  <c r="F41"/>
  <c r="H41"/>
  <c r="F39"/>
  <c r="H39"/>
  <c r="F28"/>
  <c r="H28"/>
  <c r="F29"/>
  <c r="H29"/>
  <c r="F17"/>
  <c r="H17"/>
  <c r="F42"/>
  <c r="H42"/>
  <c r="F34"/>
  <c r="H34"/>
  <c r="F43"/>
  <c r="H43"/>
  <c r="F15"/>
  <c r="H15"/>
  <c r="F20"/>
  <c r="H20"/>
  <c r="F30"/>
  <c r="H30"/>
  <c r="F23"/>
  <c r="H23"/>
  <c r="F10"/>
  <c r="H10"/>
  <c r="F33"/>
  <c r="H33"/>
  <c r="F12"/>
  <c r="H12"/>
  <c r="F37"/>
  <c r="H37"/>
  <c r="F27"/>
  <c r="H27"/>
  <c r="F14"/>
  <c r="H14"/>
  <c r="K41" i="3" l="1"/>
  <c r="J41"/>
  <c r="J30"/>
  <c r="K30" s="1"/>
  <c r="K17"/>
  <c r="J17"/>
  <c r="K46"/>
  <c r="J46"/>
  <c r="K15"/>
  <c r="J25"/>
  <c r="K25" s="1"/>
  <c r="J36"/>
  <c r="K36" s="1"/>
  <c r="J15"/>
  <c r="J38"/>
  <c r="K38" s="1"/>
  <c r="J12"/>
  <c r="J20"/>
  <c r="K20" s="1"/>
  <c r="J32"/>
  <c r="K32" s="1"/>
  <c r="J26"/>
  <c r="K26" s="1"/>
  <c r="J42"/>
  <c r="K42" s="1"/>
  <c r="J57"/>
  <c r="K57" s="1"/>
  <c r="J51"/>
  <c r="K51" s="1"/>
  <c r="K61"/>
  <c r="J61"/>
  <c r="K47"/>
  <c r="K37"/>
  <c r="J47"/>
  <c r="K12"/>
  <c r="J52"/>
  <c r="K52" s="1"/>
  <c r="K14"/>
  <c r="J37"/>
  <c r="J56"/>
  <c r="K56" s="1"/>
  <c r="J36" i="4"/>
  <c r="K36" s="1"/>
  <c r="J9"/>
  <c r="K9" s="1"/>
  <c r="K38"/>
  <c r="J38"/>
  <c r="J53"/>
  <c r="K53" s="1"/>
  <c r="J45"/>
  <c r="K45" s="1"/>
  <c r="J60"/>
  <c r="K60" s="1"/>
  <c r="K18"/>
  <c r="J18"/>
  <c r="J58"/>
  <c r="K58" s="1"/>
  <c r="J24"/>
  <c r="J42"/>
  <c r="J15"/>
  <c r="K15" s="1"/>
  <c r="J46"/>
  <c r="K46" s="1"/>
  <c r="J17"/>
  <c r="K17" s="1"/>
  <c r="J12"/>
  <c r="K12" s="1"/>
  <c r="J32"/>
  <c r="K32" s="1"/>
  <c r="J26"/>
  <c r="K26" s="1"/>
  <c r="K24"/>
  <c r="K42"/>
  <c r="K10" i="2"/>
  <c r="J28"/>
  <c r="K28" s="1"/>
  <c r="J43"/>
  <c r="K43" s="1"/>
  <c r="J33" i="1"/>
  <c r="K33" s="1"/>
  <c r="J11"/>
  <c r="K11" s="1"/>
  <c r="J25"/>
  <c r="K25" s="1"/>
  <c r="J24"/>
  <c r="K24" s="1"/>
  <c r="J40"/>
  <c r="K40" s="1"/>
  <c r="J22"/>
  <c r="K22" s="1"/>
  <c r="J41"/>
  <c r="K41" s="1"/>
  <c r="J42"/>
  <c r="K42" s="1"/>
  <c r="J23"/>
  <c r="K23" s="1"/>
  <c r="J27"/>
  <c r="K27" s="1"/>
  <c r="J31"/>
  <c r="K31" s="1"/>
  <c r="J54"/>
  <c r="K54" s="1"/>
  <c r="J20"/>
  <c r="K20" s="1"/>
  <c r="J16"/>
  <c r="K16" s="1"/>
  <c r="J35"/>
  <c r="K35" s="1"/>
  <c r="J36"/>
  <c r="K36" s="1"/>
  <c r="J21"/>
  <c r="K21" s="1"/>
  <c r="J45"/>
  <c r="J17"/>
  <c r="K17" s="1"/>
  <c r="J12"/>
  <c r="J51"/>
  <c r="K51" s="1"/>
  <c r="J19"/>
  <c r="K19" s="1"/>
  <c r="J18"/>
  <c r="K18" s="1"/>
  <c r="J48"/>
  <c r="K48" s="1"/>
  <c r="J43"/>
  <c r="K43" s="1"/>
  <c r="J30"/>
  <c r="K30" s="1"/>
  <c r="J37"/>
  <c r="K37" s="1"/>
  <c r="J39"/>
  <c r="K39" s="1"/>
  <c r="J34"/>
  <c r="K34" s="1"/>
  <c r="J10"/>
  <c r="K10" s="1"/>
  <c r="J14"/>
  <c r="K14" s="1"/>
  <c r="J53"/>
  <c r="K53" s="1"/>
  <c r="J50"/>
  <c r="K50" s="1"/>
  <c r="J47"/>
  <c r="K47" s="1"/>
  <c r="J44"/>
  <c r="K44" s="1"/>
  <c r="J9"/>
  <c r="J13"/>
  <c r="J29"/>
  <c r="J49"/>
  <c r="J32"/>
  <c r="J15"/>
  <c r="K15" s="1"/>
  <c r="J28"/>
  <c r="K28" s="1"/>
  <c r="J52"/>
  <c r="K52" s="1"/>
  <c r="J38"/>
  <c r="K38" s="1"/>
  <c r="J26"/>
  <c r="K26" s="1"/>
  <c r="J46"/>
  <c r="K46" s="1"/>
  <c r="K45"/>
  <c r="K9"/>
  <c r="K13"/>
  <c r="K29"/>
  <c r="K32"/>
  <c r="K49"/>
  <c r="K12"/>
  <c r="J24" i="2"/>
  <c r="K24" s="1"/>
  <c r="J49" i="4"/>
  <c r="K49" s="1"/>
  <c r="J27"/>
  <c r="K27" s="1"/>
  <c r="J52"/>
  <c r="K52" s="1"/>
  <c r="J16"/>
  <c r="K16" s="1"/>
  <c r="J31" i="2"/>
  <c r="K31" s="1"/>
  <c r="J30" i="4"/>
  <c r="K30" s="1"/>
  <c r="J34" i="3"/>
  <c r="K34" s="1"/>
  <c r="J12" i="2"/>
  <c r="K12" s="1"/>
  <c r="J34" i="4"/>
  <c r="K34" s="1"/>
  <c r="J19"/>
  <c r="K19" s="1"/>
  <c r="J9" i="3"/>
  <c r="K9" s="1"/>
  <c r="J13"/>
  <c r="K13" s="1"/>
  <c r="J31"/>
  <c r="K31" s="1"/>
  <c r="J22"/>
  <c r="K22" s="1"/>
  <c r="J18"/>
  <c r="K18" s="1"/>
  <c r="J45"/>
  <c r="K45" s="1"/>
  <c r="J50"/>
  <c r="K50" s="1"/>
  <c r="J55"/>
  <c r="K55" s="1"/>
  <c r="J21" i="2"/>
  <c r="K21" s="1"/>
  <c r="J48" i="3"/>
  <c r="K48" s="1"/>
  <c r="J40" i="2"/>
  <c r="K40" s="1"/>
  <c r="J36"/>
  <c r="K36" s="1"/>
  <c r="J34"/>
  <c r="K34" s="1"/>
  <c r="J18"/>
  <c r="K18" s="1"/>
  <c r="J31" i="4"/>
  <c r="K31" s="1"/>
  <c r="J43"/>
  <c r="K43" s="1"/>
  <c r="J37"/>
  <c r="K37" s="1"/>
  <c r="J15" i="2"/>
  <c r="K15" s="1"/>
  <c r="J23" i="4"/>
  <c r="K23" s="1"/>
  <c r="J41"/>
  <c r="K41" s="1"/>
  <c r="J39" i="2"/>
  <c r="K39" s="1"/>
  <c r="J35" i="4"/>
  <c r="K35" s="1"/>
  <c r="J56"/>
  <c r="K56" s="1"/>
  <c r="J10"/>
  <c r="K10" s="1"/>
  <c r="J28"/>
  <c r="K28" s="1"/>
  <c r="J62"/>
  <c r="K62" s="1"/>
  <c r="J19" i="2"/>
  <c r="K19" s="1"/>
  <c r="J22"/>
  <c r="K22" s="1"/>
  <c r="J37"/>
  <c r="K37" s="1"/>
  <c r="J17"/>
  <c r="K17" s="1"/>
  <c r="J25"/>
  <c r="K25" s="1"/>
  <c r="J20"/>
  <c r="K20" s="1"/>
  <c r="J8" i="4"/>
  <c r="K8" s="1"/>
  <c r="J26" i="2"/>
  <c r="K26" s="1"/>
  <c r="J50" i="4"/>
  <c r="K50" s="1"/>
  <c r="J32" i="2"/>
  <c r="K32" s="1"/>
  <c r="J44" i="4"/>
  <c r="K44" s="1"/>
  <c r="J51"/>
  <c r="K51" s="1"/>
  <c r="J19" i="3"/>
  <c r="K19" s="1"/>
  <c r="J10"/>
  <c r="K10" s="1"/>
  <c r="J60"/>
  <c r="K60" s="1"/>
  <c r="J23" i="2"/>
  <c r="K23" s="1"/>
  <c r="J57" i="4"/>
  <c r="K57" s="1"/>
  <c r="J59"/>
  <c r="K59" s="1"/>
  <c r="J13" i="2"/>
  <c r="K13" s="1"/>
  <c r="J14"/>
  <c r="K14" s="1"/>
  <c r="J8"/>
  <c r="K8" s="1"/>
  <c r="J16"/>
  <c r="K16" s="1"/>
  <c r="J63" i="4"/>
  <c r="K63" s="1"/>
  <c r="J24" i="3"/>
  <c r="K24" s="1"/>
  <c r="J16"/>
  <c r="K16" s="1"/>
  <c r="J40"/>
  <c r="K40" s="1"/>
  <c r="J29"/>
  <c r="K29" s="1"/>
  <c r="J11"/>
  <c r="K11" s="1"/>
  <c r="J21"/>
  <c r="K21" s="1"/>
  <c r="J44"/>
  <c r="K44" s="1"/>
  <c r="J49"/>
  <c r="K49" s="1"/>
  <c r="J54"/>
  <c r="K54" s="1"/>
  <c r="J59"/>
  <c r="K59" s="1"/>
  <c r="J40" i="4"/>
  <c r="K40" s="1"/>
  <c r="J41" i="2"/>
  <c r="K41" s="1"/>
  <c r="J64" i="4"/>
  <c r="K64" s="1"/>
  <c r="J9" i="2"/>
  <c r="K9" s="1"/>
  <c r="J21" i="4"/>
  <c r="K21" s="1"/>
  <c r="J22"/>
  <c r="K22" s="1"/>
  <c r="J48"/>
  <c r="K48" s="1"/>
  <c r="J55"/>
  <c r="K55" s="1"/>
  <c r="J29" i="2"/>
  <c r="K29" s="1"/>
  <c r="J33"/>
  <c r="K33" s="1"/>
  <c r="J14" i="4"/>
  <c r="K14" s="1"/>
  <c r="J42" i="2"/>
  <c r="K42" s="1"/>
  <c r="J27"/>
  <c r="K27" s="1"/>
  <c r="J30"/>
  <c r="K30" s="1"/>
  <c r="J38"/>
  <c r="K38" s="1"/>
  <c r="J35"/>
  <c r="K35" s="1"/>
  <c r="J29" i="4"/>
  <c r="K29" s="1"/>
  <c r="J11"/>
  <c r="K11" s="1"/>
  <c r="J54"/>
  <c r="K54" s="1"/>
  <c r="J33"/>
  <c r="K33" s="1"/>
  <c r="J23" i="3"/>
  <c r="K23" s="1"/>
  <c r="J28"/>
  <c r="K28" s="1"/>
  <c r="J35"/>
  <c r="K35" s="1"/>
  <c r="J39"/>
  <c r="K39" s="1"/>
  <c r="J27"/>
  <c r="K27" s="1"/>
  <c r="J33"/>
  <c r="K33" s="1"/>
  <c r="J43"/>
  <c r="K43" s="1"/>
  <c r="J53"/>
  <c r="K53" s="1"/>
  <c r="J58"/>
  <c r="K58" s="1"/>
  <c r="J25" i="4"/>
  <c r="K25" s="1"/>
  <c r="J47"/>
  <c r="K47" s="1"/>
  <c r="J61"/>
  <c r="K61" s="1"/>
  <c r="J13"/>
  <c r="K13" s="1"/>
  <c r="J20"/>
  <c r="K20" s="1"/>
  <c r="J39"/>
  <c r="K39" s="1"/>
</calcChain>
</file>

<file path=xl/sharedStrings.xml><?xml version="1.0" encoding="utf-8"?>
<sst xmlns="http://schemas.openxmlformats.org/spreadsheetml/2006/main" count="676" uniqueCount="404">
  <si>
    <t>формула 3 вида</t>
  </si>
  <si>
    <t>Kтеор=</t>
  </si>
  <si>
    <t>Mтеор=</t>
  </si>
  <si>
    <t>Мгим=</t>
  </si>
  <si>
    <t>minM</t>
  </si>
  <si>
    <t>теория</t>
  </si>
  <si>
    <t>гимнастика</t>
  </si>
  <si>
    <t>ТЕОРИЯ</t>
  </si>
  <si>
    <t>ГИМНАСТИКА</t>
  </si>
  <si>
    <t>№№</t>
  </si>
  <si>
    <t>ШИФР</t>
  </si>
  <si>
    <t>ФАМИЛИЯ</t>
  </si>
  <si>
    <t>КЛАСС</t>
  </si>
  <si>
    <t>результат</t>
  </si>
  <si>
    <t>баллы</t>
  </si>
  <si>
    <t>sum</t>
  </si>
  <si>
    <t>N</t>
  </si>
  <si>
    <t>вид 2</t>
  </si>
  <si>
    <t>Вид 2</t>
  </si>
  <si>
    <t>ВИД 2</t>
  </si>
  <si>
    <t>Квид 2=</t>
  </si>
  <si>
    <t>Кгим (вид 1)=</t>
  </si>
  <si>
    <t>Кгим(вид 1)=</t>
  </si>
  <si>
    <t>Александрова</t>
  </si>
  <si>
    <t>Алифанова</t>
  </si>
  <si>
    <t>Алякина</t>
  </si>
  <si>
    <t>Артеменко</t>
  </si>
  <si>
    <t>Бакшеева</t>
  </si>
  <si>
    <t>Баранова</t>
  </si>
  <si>
    <t>Белякова</t>
  </si>
  <si>
    <t>Бойцова</t>
  </si>
  <si>
    <t>Вакулина</t>
  </si>
  <si>
    <t>Василькина</t>
  </si>
  <si>
    <t>Гладченко</t>
  </si>
  <si>
    <t>Дворянникова</t>
  </si>
  <si>
    <t>Ермакова</t>
  </si>
  <si>
    <t>Ермачкова</t>
  </si>
  <si>
    <t>Жиндарова</t>
  </si>
  <si>
    <t>Зотова</t>
  </si>
  <si>
    <t>Иванова</t>
  </si>
  <si>
    <t>Игнатова</t>
  </si>
  <si>
    <t>Исламова</t>
  </si>
  <si>
    <t>Киселева</t>
  </si>
  <si>
    <t>Кликич</t>
  </si>
  <si>
    <t>Конищева</t>
  </si>
  <si>
    <t>Копкова</t>
  </si>
  <si>
    <t>Коренюгина</t>
  </si>
  <si>
    <t>Крюкова</t>
  </si>
  <si>
    <t>Кузнецова</t>
  </si>
  <si>
    <t>Лебедева</t>
  </si>
  <si>
    <t>Лупачёва</t>
  </si>
  <si>
    <t>Макарова</t>
  </si>
  <si>
    <t>Маркова</t>
  </si>
  <si>
    <t>Мартынова</t>
  </si>
  <si>
    <t>Микитина</t>
  </si>
  <si>
    <t>Морозова</t>
  </si>
  <si>
    <t>Намозова</t>
  </si>
  <si>
    <t>Немцева</t>
  </si>
  <si>
    <t>Никифорова</t>
  </si>
  <si>
    <t>Нуякшева</t>
  </si>
  <si>
    <t>Папян</t>
  </si>
  <si>
    <t>Петрова</t>
  </si>
  <si>
    <t>Посельская</t>
  </si>
  <si>
    <t>Сальникова</t>
  </si>
  <si>
    <t>Сизых</t>
  </si>
  <si>
    <t>Сутягина</t>
  </si>
  <si>
    <t>Тихомирова</t>
  </si>
  <si>
    <t>Филоненко</t>
  </si>
  <si>
    <t>Финаева</t>
  </si>
  <si>
    <t>Шавенкова</t>
  </si>
  <si>
    <t>Шалыгина</t>
  </si>
  <si>
    <t>Шаманская</t>
  </si>
  <si>
    <t>Шкурина</t>
  </si>
  <si>
    <t>Анточ</t>
  </si>
  <si>
    <t>Артюхова</t>
  </si>
  <si>
    <t>Березина</t>
  </si>
  <si>
    <t>Богданова</t>
  </si>
  <si>
    <t>Борковец</t>
  </si>
  <si>
    <t>Бочина</t>
  </si>
  <si>
    <t>Ворохова</t>
  </si>
  <si>
    <t>Голованова</t>
  </si>
  <si>
    <t>Давыдова</t>
  </si>
  <si>
    <t>Дунай</t>
  </si>
  <si>
    <t>Енюшкина</t>
  </si>
  <si>
    <t>Зарикова</t>
  </si>
  <si>
    <t>Зерщикова</t>
  </si>
  <si>
    <t>Колупаева</t>
  </si>
  <si>
    <t>Котенкова</t>
  </si>
  <si>
    <t>Лисина</t>
  </si>
  <si>
    <t>Луговкина</t>
  </si>
  <si>
    <t>Мамонтова</t>
  </si>
  <si>
    <t>Масс</t>
  </si>
  <si>
    <t>Миссан</t>
  </si>
  <si>
    <t>Мохначева</t>
  </si>
  <si>
    <t>Онофрейчук</t>
  </si>
  <si>
    <t>Пантюхина</t>
  </si>
  <si>
    <t>Прищепа</t>
  </si>
  <si>
    <t>Прокопенко</t>
  </si>
  <si>
    <t>Свищева</t>
  </si>
  <si>
    <t>Серикова</t>
  </si>
  <si>
    <t>Солодкая</t>
  </si>
  <si>
    <t>Судова</t>
  </si>
  <si>
    <t>Суюндукова</t>
  </si>
  <si>
    <t>Трефилова</t>
  </si>
  <si>
    <t>Цюрак</t>
  </si>
  <si>
    <t>Шлёнова</t>
  </si>
  <si>
    <t>Аминов</t>
  </si>
  <si>
    <t>Афанасьев</t>
  </si>
  <si>
    <t>Базлов</t>
  </si>
  <si>
    <t>Белоглазов</t>
  </si>
  <si>
    <t>Берёзкин</t>
  </si>
  <si>
    <t>Бреденко</t>
  </si>
  <si>
    <t>Бурмистров</t>
  </si>
  <si>
    <t>Василенко</t>
  </si>
  <si>
    <t>Ганиев</t>
  </si>
  <si>
    <t>Гурц</t>
  </si>
  <si>
    <t>Демидов</t>
  </si>
  <si>
    <t>Дмитраков</t>
  </si>
  <si>
    <t>Жигалов</t>
  </si>
  <si>
    <t>Зелихин</t>
  </si>
  <si>
    <t>Зиновьев</t>
  </si>
  <si>
    <t>Иванов</t>
  </si>
  <si>
    <t>Имамалиев</t>
  </si>
  <si>
    <t>Ипатов</t>
  </si>
  <si>
    <t>Калинин</t>
  </si>
  <si>
    <t>Карагёзян</t>
  </si>
  <si>
    <t>Катасонов</t>
  </si>
  <si>
    <t>Квашнин</t>
  </si>
  <si>
    <t>Ким</t>
  </si>
  <si>
    <t>Кириллов</t>
  </si>
  <si>
    <t>Концевич</t>
  </si>
  <si>
    <t>Коршунов</t>
  </si>
  <si>
    <t>Кузин</t>
  </si>
  <si>
    <t>Митряйкин</t>
  </si>
  <si>
    <t>Новиков</t>
  </si>
  <si>
    <t>Обидный</t>
  </si>
  <si>
    <t>Перевозников</t>
  </si>
  <si>
    <t>Поливко</t>
  </si>
  <si>
    <t>Попов</t>
  </si>
  <si>
    <t>Пушкарёв</t>
  </si>
  <si>
    <t>Семенов</t>
  </si>
  <si>
    <t>Синицкий</t>
  </si>
  <si>
    <t>Сотиков</t>
  </si>
  <si>
    <t>Субботин</t>
  </si>
  <si>
    <t>Теплов</t>
  </si>
  <si>
    <t>Толстов</t>
  </si>
  <si>
    <t>Трефилов</t>
  </si>
  <si>
    <t xml:space="preserve">Узорин </t>
  </si>
  <si>
    <t>Финаев</t>
  </si>
  <si>
    <t>Фролов</t>
  </si>
  <si>
    <t>Цветков</t>
  </si>
  <si>
    <t>Чеканов</t>
  </si>
  <si>
    <t>Чибисов</t>
  </si>
  <si>
    <t>Шленский</t>
  </si>
  <si>
    <t>Щекатуров</t>
  </si>
  <si>
    <t>Ананьев</t>
  </si>
  <si>
    <t>Антонов</t>
  </si>
  <si>
    <t>Бадардинов</t>
  </si>
  <si>
    <t>Батрунов</t>
  </si>
  <si>
    <t>Баулин</t>
  </si>
  <si>
    <t>Волков</t>
  </si>
  <si>
    <t>Вяткин</t>
  </si>
  <si>
    <t>Галаничев</t>
  </si>
  <si>
    <t>Горельский</t>
  </si>
  <si>
    <t>Дроздов</t>
  </si>
  <si>
    <t>Дубиненков</t>
  </si>
  <si>
    <t>Ершов</t>
  </si>
  <si>
    <t>Зайцев</t>
  </si>
  <si>
    <t>Зубков</t>
  </si>
  <si>
    <t>Игонов</t>
  </si>
  <si>
    <t>Колденков</t>
  </si>
  <si>
    <t>Колотуша</t>
  </si>
  <si>
    <t>Кондратьев</t>
  </si>
  <si>
    <t>Крайнев</t>
  </si>
  <si>
    <t>Кропачев</t>
  </si>
  <si>
    <t>Кульвановский</t>
  </si>
  <si>
    <t>Кушнарев</t>
  </si>
  <si>
    <t>Лексиков</t>
  </si>
  <si>
    <t>Ляхович</t>
  </si>
  <si>
    <t>Михайлов</t>
  </si>
  <si>
    <t>Набатов</t>
  </si>
  <si>
    <t>Петров</t>
  </si>
  <si>
    <t>Саргсян</t>
  </si>
  <si>
    <t>Севков</t>
  </si>
  <si>
    <t>Селезнев</t>
  </si>
  <si>
    <t>Сизов</t>
  </si>
  <si>
    <t>Скрипак</t>
  </si>
  <si>
    <t>Сундуков</t>
  </si>
  <si>
    <t>Суюндуков</t>
  </si>
  <si>
    <t>Тихонов</t>
  </si>
  <si>
    <t>Тонких</t>
  </si>
  <si>
    <t>Угрюмов</t>
  </si>
  <si>
    <t>Целиков</t>
  </si>
  <si>
    <t>Чебурашкин</t>
  </si>
  <si>
    <t>Черноглазов</t>
  </si>
  <si>
    <t>Чигинев</t>
  </si>
  <si>
    <t>Шипицын</t>
  </si>
  <si>
    <t>Якупов</t>
  </si>
  <si>
    <t>47А9Ю</t>
  </si>
  <si>
    <t>66А9Ю</t>
  </si>
  <si>
    <t>1Б11Ю</t>
  </si>
  <si>
    <t>3Б10Ю</t>
  </si>
  <si>
    <t>61Б9Ю</t>
  </si>
  <si>
    <t>6В10Ю</t>
  </si>
  <si>
    <t>7В11Ю</t>
  </si>
  <si>
    <t>8Г11Ю</t>
  </si>
  <si>
    <t>10Д11Ю</t>
  </si>
  <si>
    <t>11Д10Ю</t>
  </si>
  <si>
    <t>13З11Ю</t>
  </si>
  <si>
    <t>14З11Ю</t>
  </si>
  <si>
    <t>16И10Ю</t>
  </si>
  <si>
    <t>20К10Ю</t>
  </si>
  <si>
    <t>21К10Ю</t>
  </si>
  <si>
    <t>22К11Ю</t>
  </si>
  <si>
    <t>24К10Ю</t>
  </si>
  <si>
    <t>26М11Ю</t>
  </si>
  <si>
    <t>28Н10Ю</t>
  </si>
  <si>
    <t>32С10Ю</t>
  </si>
  <si>
    <t>33С10Ю</t>
  </si>
  <si>
    <t>34С10Ю</t>
  </si>
  <si>
    <t>35С10Ю</t>
  </si>
  <si>
    <t>36С10Ю</t>
  </si>
  <si>
    <t>37Ч10Ю</t>
  </si>
  <si>
    <t>38Ч10Ю</t>
  </si>
  <si>
    <t>39Ч10Ю</t>
  </si>
  <si>
    <t>43У11Ю</t>
  </si>
  <si>
    <t>45С9Ю</t>
  </si>
  <si>
    <t>52Л9Ю</t>
  </si>
  <si>
    <t>53К9Ю</t>
  </si>
  <si>
    <t>54Л9Ю</t>
  </si>
  <si>
    <t>55П9Ю</t>
  </si>
  <si>
    <t>56С9Ю</t>
  </si>
  <si>
    <t>59Ш9Ю</t>
  </si>
  <si>
    <t>60Т9Ю</t>
  </si>
  <si>
    <t>65Ц9Ю</t>
  </si>
  <si>
    <t>67Т9Ю</t>
  </si>
  <si>
    <t>Мереуца</t>
  </si>
  <si>
    <t>69М11Ю</t>
  </si>
  <si>
    <t>1А11Д</t>
  </si>
  <si>
    <t>2А10Д</t>
  </si>
  <si>
    <t>3Б10Д</t>
  </si>
  <si>
    <t>4Б11Д</t>
  </si>
  <si>
    <t>7Д10Д</t>
  </si>
  <si>
    <t>9Д10Д</t>
  </si>
  <si>
    <t>11Е10Д</t>
  </si>
  <si>
    <t>12З10Д</t>
  </si>
  <si>
    <t>13З10Д</t>
  </si>
  <si>
    <t>15К10Д</t>
  </si>
  <si>
    <t>16К10Д</t>
  </si>
  <si>
    <t>18Л11Д</t>
  </si>
  <si>
    <t>20М11Д</t>
  </si>
  <si>
    <t>21М11Д</t>
  </si>
  <si>
    <t>23М11Д</t>
  </si>
  <si>
    <t>24П11Д</t>
  </si>
  <si>
    <t>25П11Д</t>
  </si>
  <si>
    <t>31С10Д</t>
  </si>
  <si>
    <t>32С11Д</t>
  </si>
  <si>
    <t>33Т11Д</t>
  </si>
  <si>
    <t>42Л9Д</t>
  </si>
  <si>
    <t>45С9Д</t>
  </si>
  <si>
    <t>48Г9Д</t>
  </si>
  <si>
    <t>49П9Д</t>
  </si>
  <si>
    <t>50Ц9Д</t>
  </si>
  <si>
    <t>51С9Д</t>
  </si>
  <si>
    <t>54Ш9Д</t>
  </si>
  <si>
    <t>55Б9Д</t>
  </si>
  <si>
    <t>59Б9Д</t>
  </si>
  <si>
    <t>61О9Д</t>
  </si>
  <si>
    <t>62С9Д</t>
  </si>
  <si>
    <t>63В9Д</t>
  </si>
  <si>
    <t>64К9Д</t>
  </si>
  <si>
    <t>65К9Д</t>
  </si>
  <si>
    <t>Попова</t>
  </si>
  <si>
    <t>66П11Д</t>
  </si>
  <si>
    <t>19М10Д</t>
  </si>
  <si>
    <t>1А7Д</t>
  </si>
  <si>
    <t>2А8Д</t>
  </si>
  <si>
    <t>3А8Д</t>
  </si>
  <si>
    <t>6Б7Д</t>
  </si>
  <si>
    <t>7Б8Д</t>
  </si>
  <si>
    <t>9Б8Д</t>
  </si>
  <si>
    <t>11В6Д</t>
  </si>
  <si>
    <t>12В8Д</t>
  </si>
  <si>
    <t>15Д7Д</t>
  </si>
  <si>
    <t>16Е8Д</t>
  </si>
  <si>
    <t>18Ж8Д</t>
  </si>
  <si>
    <t>20З7Д</t>
  </si>
  <si>
    <t>21И7Д</t>
  </si>
  <si>
    <t>22И8Д</t>
  </si>
  <si>
    <t>24И7Д</t>
  </si>
  <si>
    <t>27К6Д</t>
  </si>
  <si>
    <t>28К7Д</t>
  </si>
  <si>
    <t>29К7Д</t>
  </si>
  <si>
    <t>33Л8Д</t>
  </si>
  <si>
    <t>34Л7Д</t>
  </si>
  <si>
    <t>36М7Д</t>
  </si>
  <si>
    <t>38М7Д</t>
  </si>
  <si>
    <t>39М7Д</t>
  </si>
  <si>
    <t>40М7Д</t>
  </si>
  <si>
    <t>41Н7Д</t>
  </si>
  <si>
    <t>Новикова</t>
  </si>
  <si>
    <t>44Н7Д</t>
  </si>
  <si>
    <t>49П6Д</t>
  </si>
  <si>
    <t>50С7Д</t>
  </si>
  <si>
    <t>51С7Д</t>
  </si>
  <si>
    <t>52С8Д</t>
  </si>
  <si>
    <t>54Ф8Д</t>
  </si>
  <si>
    <t>55Ф8Д</t>
  </si>
  <si>
    <t>56Ш7Д</t>
  </si>
  <si>
    <t>57Ш8Д</t>
  </si>
  <si>
    <t>58Ш8Д</t>
  </si>
  <si>
    <t>59Ш7Д</t>
  </si>
  <si>
    <t>Галеева</t>
  </si>
  <si>
    <t>Гедзь</t>
  </si>
  <si>
    <t>63Г7Д</t>
  </si>
  <si>
    <t>1А8Ю</t>
  </si>
  <si>
    <t>2А8Ю</t>
  </si>
  <si>
    <t>3Б8Ю</t>
  </si>
  <si>
    <t>4Б8Ю</t>
  </si>
  <si>
    <t>5Б8Ю</t>
  </si>
  <si>
    <t>6Б8Ю</t>
  </si>
  <si>
    <t>11Г7Ю</t>
  </si>
  <si>
    <t>12Д7Ю</t>
  </si>
  <si>
    <t>16З8Ю</t>
  </si>
  <si>
    <t>17И7Ю</t>
  </si>
  <si>
    <t>20И8Ю</t>
  </si>
  <si>
    <t>19И7Ю</t>
  </si>
  <si>
    <t>21И7Ю</t>
  </si>
  <si>
    <t>24К7Ю</t>
  </si>
  <si>
    <t>25К7Ю</t>
  </si>
  <si>
    <t>26К8Ю</t>
  </si>
  <si>
    <t>29К7Ю</t>
  </si>
  <si>
    <t>32К7Ю</t>
  </si>
  <si>
    <t>35К8Ю</t>
  </si>
  <si>
    <t>38О8Ю</t>
  </si>
  <si>
    <t>40П8Ю</t>
  </si>
  <si>
    <t>43П7Ю</t>
  </si>
  <si>
    <t>44П8Ю</t>
  </si>
  <si>
    <t>48С7Ю</t>
  </si>
  <si>
    <t>55У7Ю</t>
  </si>
  <si>
    <t>56Ф7Ю</t>
  </si>
  <si>
    <t>57Ф7Ю</t>
  </si>
  <si>
    <t>59Ч8Ю</t>
  </si>
  <si>
    <t>60Ч8Ю</t>
  </si>
  <si>
    <t>61Ш7Ю</t>
  </si>
  <si>
    <t>63Щ8Ю</t>
  </si>
  <si>
    <t>64П7Ю</t>
  </si>
  <si>
    <t>Пономарёв</t>
  </si>
  <si>
    <t>65П8Ю</t>
  </si>
  <si>
    <t>Пахтышев</t>
  </si>
  <si>
    <t>29Н10Ю</t>
  </si>
  <si>
    <t>46Я9Ю</t>
  </si>
  <si>
    <t>17</t>
  </si>
  <si>
    <t>4А7Д</t>
  </si>
  <si>
    <t>62Г7Д</t>
  </si>
  <si>
    <t>7Б8Ю</t>
  </si>
  <si>
    <t>8В8Ю</t>
  </si>
  <si>
    <t>10Г8Ю</t>
  </si>
  <si>
    <t>13Д8Ю</t>
  </si>
  <si>
    <t>14Ж7Ю</t>
  </si>
  <si>
    <t>15З7Ю</t>
  </si>
  <si>
    <t>23К7Ю</t>
  </si>
  <si>
    <t>27КЮ8</t>
  </si>
  <si>
    <t>31К7Ю</t>
  </si>
  <si>
    <t>36М7Ю</t>
  </si>
  <si>
    <t>37Н7Ю</t>
  </si>
  <si>
    <t>42П7Ю</t>
  </si>
  <si>
    <t>49С7Ю</t>
  </si>
  <si>
    <t>50С8Ю</t>
  </si>
  <si>
    <t>51Т7Ю</t>
  </si>
  <si>
    <t>52Т7Ю</t>
  </si>
  <si>
    <t>53Т7Ю</t>
  </si>
  <si>
    <t>47С8Ю</t>
  </si>
  <si>
    <t>58Ц8Ю</t>
  </si>
  <si>
    <t>5А7Д</t>
  </si>
  <si>
    <t>10Б8Д</t>
  </si>
  <si>
    <t>14Г8Д</t>
  </si>
  <si>
    <t>17Е8Д</t>
  </si>
  <si>
    <t>25К7Д</t>
  </si>
  <si>
    <t>26К8Д</t>
  </si>
  <si>
    <t>32К8Д</t>
  </si>
  <si>
    <t>31К8Д</t>
  </si>
  <si>
    <t>35М8Д</t>
  </si>
  <si>
    <t>37М7Д</t>
  </si>
  <si>
    <t>42Н7Д</t>
  </si>
  <si>
    <t>43Н7Д</t>
  </si>
  <si>
    <t>45Н7Д</t>
  </si>
  <si>
    <t>46П7Д</t>
  </si>
  <si>
    <t>47П8Д</t>
  </si>
  <si>
    <t>53Т8Д</t>
  </si>
  <si>
    <t>60Ш7Д</t>
  </si>
  <si>
    <t>Шленова</t>
  </si>
  <si>
    <t>61Ю7Д</t>
  </si>
  <si>
    <t>Юткина</t>
  </si>
  <si>
    <t>победитель</t>
  </si>
  <si>
    <t>статус</t>
  </si>
  <si>
    <t>призёр</t>
  </si>
  <si>
    <t>участник</t>
  </si>
  <si>
    <t>не явка</t>
  </si>
  <si>
    <t>Протокол №4 муниципального этапа ВсОШ по физической культуре 9-11 класс (юноши)  от 09.11.2019г.</t>
  </si>
  <si>
    <t>Протокол №4 муниципального этапа ВсОШ по физической культуре 9-11 класс (девушки)  от 09.11.2019г.</t>
  </si>
  <si>
    <t>итого</t>
  </si>
  <si>
    <t>Протокол №4 муниципального этапа ВсОШ по физической культуре 7-8 класс (девушки)  от 09.11.2019г.</t>
  </si>
  <si>
    <t>Протокол №6 муниципального этапа ВсоШ по немецкому языку (юноши) 7- 8 классы от 09.11.2019г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</si>
</sst>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 applyProtection="1"/>
    <xf numFmtId="0" fontId="0" fillId="0" borderId="2" xfId="0" applyNumberFormat="1" applyFill="1" applyBorder="1" applyAlignment="1" applyProtection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NumberFormat="1" applyFill="1" applyBorder="1" applyAlignment="1" applyProtection="1">
      <alignment horizontal="left"/>
    </xf>
    <xf numFmtId="2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2" xfId="0" applyFont="1" applyBorder="1"/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2" borderId="2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Normal="90" workbookViewId="0">
      <selection activeCell="L9" sqref="L9:L18"/>
    </sheetView>
  </sheetViews>
  <sheetFormatPr defaultRowHeight="12.75"/>
  <cols>
    <col min="1" max="1" width="6.85546875" customWidth="1"/>
    <col min="3" max="3" width="12.28515625" customWidth="1"/>
    <col min="4" max="4" width="9.140625" style="12"/>
    <col min="6" max="6" width="7.42578125" customWidth="1"/>
    <col min="8" max="8" width="7.28515625" customWidth="1"/>
    <col min="10" max="10" width="7.28515625" customWidth="1"/>
    <col min="11" max="11" width="9.140625" style="13"/>
    <col min="12" max="12" width="12.5703125" customWidth="1"/>
  </cols>
  <sheetData>
    <row r="1" spans="1:12">
      <c r="A1" s="36" t="s">
        <v>399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C2" t="s">
        <v>0</v>
      </c>
      <c r="D2"/>
    </row>
    <row r="3" spans="1:12">
      <c r="A3" t="s">
        <v>1</v>
      </c>
      <c r="B3">
        <v>20</v>
      </c>
      <c r="C3" t="s">
        <v>21</v>
      </c>
      <c r="D3">
        <v>40</v>
      </c>
      <c r="E3" t="s">
        <v>20</v>
      </c>
      <c r="F3">
        <v>40</v>
      </c>
    </row>
    <row r="4" spans="1:12">
      <c r="A4" t="s">
        <v>2</v>
      </c>
      <c r="B4">
        <v>52</v>
      </c>
      <c r="C4" t="s">
        <v>3</v>
      </c>
      <c r="D4">
        <v>19.100000000000001</v>
      </c>
      <c r="E4" t="s">
        <v>4</v>
      </c>
      <c r="F4" s="11">
        <f>MIN(I9:I49)</f>
        <v>664.2</v>
      </c>
    </row>
    <row r="5" spans="1:12">
      <c r="B5" t="s">
        <v>5</v>
      </c>
      <c r="D5" t="s">
        <v>6</v>
      </c>
      <c r="E5" t="s">
        <v>17</v>
      </c>
    </row>
    <row r="7" spans="1:12">
      <c r="C7" s="29"/>
      <c r="D7" s="30"/>
      <c r="E7" s="31" t="s">
        <v>7</v>
      </c>
      <c r="F7" s="31"/>
      <c r="G7" s="31" t="s">
        <v>8</v>
      </c>
      <c r="H7" s="31"/>
      <c r="I7" s="31" t="s">
        <v>19</v>
      </c>
      <c r="J7" s="31"/>
    </row>
    <row r="8" spans="1:12">
      <c r="A8" s="26" t="s">
        <v>9</v>
      </c>
      <c r="B8" s="26" t="s">
        <v>10</v>
      </c>
      <c r="C8" s="26" t="s">
        <v>11</v>
      </c>
      <c r="D8" s="26" t="s">
        <v>12</v>
      </c>
      <c r="E8" s="26" t="s">
        <v>13</v>
      </c>
      <c r="F8" s="26" t="s">
        <v>14</v>
      </c>
      <c r="G8" s="26" t="s">
        <v>13</v>
      </c>
      <c r="H8" s="26" t="s">
        <v>14</v>
      </c>
      <c r="I8" s="26" t="s">
        <v>13</v>
      </c>
      <c r="J8" s="26" t="s">
        <v>14</v>
      </c>
      <c r="K8" s="6" t="s">
        <v>15</v>
      </c>
      <c r="L8" s="7" t="s">
        <v>395</v>
      </c>
    </row>
    <row r="9" spans="1:12">
      <c r="A9" s="7">
        <v>1</v>
      </c>
      <c r="B9" s="7" t="s">
        <v>227</v>
      </c>
      <c r="C9" s="8" t="s">
        <v>178</v>
      </c>
      <c r="D9" s="9">
        <v>9</v>
      </c>
      <c r="E9" s="7">
        <v>47</v>
      </c>
      <c r="F9" s="16">
        <f t="shared" ref="F9:F40" si="0">$B$3*E9/$B$4</f>
        <v>18.076923076923077</v>
      </c>
      <c r="G9" s="7">
        <v>17.899999999999999</v>
      </c>
      <c r="H9" s="7">
        <f t="shared" ref="H9:H54" si="1">$D$3*G9/$D$4</f>
        <v>37.486910994764393</v>
      </c>
      <c r="I9" s="16">
        <f>745.7</f>
        <v>745.7</v>
      </c>
      <c r="J9" s="7">
        <f t="shared" ref="J9:J40" si="2">$F$3*$F$4/I9</f>
        <v>35.62826874078047</v>
      </c>
      <c r="K9" s="33">
        <f t="shared" ref="K9:K40" si="3">SUM(F9,H9,J9)</f>
        <v>91.192102812467937</v>
      </c>
      <c r="L9" s="37" t="s">
        <v>394</v>
      </c>
    </row>
    <row r="10" spans="1:12">
      <c r="A10" s="7">
        <v>2</v>
      </c>
      <c r="B10" s="7" t="s">
        <v>213</v>
      </c>
      <c r="C10" s="8" t="s">
        <v>174</v>
      </c>
      <c r="D10" s="9">
        <v>11</v>
      </c>
      <c r="E10" s="7">
        <v>50</v>
      </c>
      <c r="F10" s="16">
        <f t="shared" si="0"/>
        <v>19.23076923076923</v>
      </c>
      <c r="G10" s="7">
        <v>16.600000000000001</v>
      </c>
      <c r="H10" s="7">
        <f t="shared" si="1"/>
        <v>34.764397905759161</v>
      </c>
      <c r="I10" s="16">
        <v>760.4</v>
      </c>
      <c r="J10" s="7">
        <f t="shared" si="2"/>
        <v>34.939505523408734</v>
      </c>
      <c r="K10" s="33">
        <f t="shared" si="3"/>
        <v>88.934672659937121</v>
      </c>
      <c r="L10" s="37" t="s">
        <v>394</v>
      </c>
    </row>
    <row r="11" spans="1:12">
      <c r="A11" s="7">
        <v>3</v>
      </c>
      <c r="B11" s="7" t="s">
        <v>350</v>
      </c>
      <c r="C11" s="8" t="s">
        <v>134</v>
      </c>
      <c r="D11" s="9">
        <v>10</v>
      </c>
      <c r="E11" s="7">
        <v>33</v>
      </c>
      <c r="F11" s="16">
        <f t="shared" si="0"/>
        <v>12.692307692307692</v>
      </c>
      <c r="G11" s="7">
        <v>18</v>
      </c>
      <c r="H11" s="7">
        <f t="shared" si="1"/>
        <v>37.696335078534027</v>
      </c>
      <c r="I11" s="16">
        <v>700.1</v>
      </c>
      <c r="J11" s="7">
        <f t="shared" si="2"/>
        <v>37.94886444793601</v>
      </c>
      <c r="K11" s="33">
        <f t="shared" si="3"/>
        <v>88.337507218777731</v>
      </c>
      <c r="L11" s="37" t="s">
        <v>396</v>
      </c>
    </row>
    <row r="12" spans="1:12">
      <c r="A12" s="7">
        <v>4</v>
      </c>
      <c r="B12" s="7" t="s">
        <v>208</v>
      </c>
      <c r="C12" s="8" t="s">
        <v>167</v>
      </c>
      <c r="D12" s="9">
        <v>11</v>
      </c>
      <c r="E12" s="7">
        <v>37</v>
      </c>
      <c r="F12" s="16">
        <f t="shared" si="0"/>
        <v>14.23076923076923</v>
      </c>
      <c r="G12" s="7">
        <v>17</v>
      </c>
      <c r="H12" s="7">
        <f t="shared" si="1"/>
        <v>35.602094240837694</v>
      </c>
      <c r="I12" s="16">
        <v>693.4</v>
      </c>
      <c r="J12" s="7">
        <f t="shared" si="2"/>
        <v>38.315546582059419</v>
      </c>
      <c r="K12" s="33">
        <f t="shared" si="3"/>
        <v>88.148410053666339</v>
      </c>
      <c r="L12" s="37" t="s">
        <v>396</v>
      </c>
    </row>
    <row r="13" spans="1:12">
      <c r="A13" s="7">
        <v>5</v>
      </c>
      <c r="B13" s="7" t="s">
        <v>219</v>
      </c>
      <c r="C13" s="8" t="s">
        <v>184</v>
      </c>
      <c r="D13" s="9">
        <v>10</v>
      </c>
      <c r="E13" s="7">
        <v>43</v>
      </c>
      <c r="F13" s="16">
        <f t="shared" si="0"/>
        <v>16.53846153846154</v>
      </c>
      <c r="G13" s="7">
        <v>17</v>
      </c>
      <c r="H13" s="7">
        <f t="shared" si="1"/>
        <v>35.602094240837694</v>
      </c>
      <c r="I13" s="16">
        <v>739.6</v>
      </c>
      <c r="J13" s="7">
        <f t="shared" si="2"/>
        <v>35.922120064899943</v>
      </c>
      <c r="K13" s="33">
        <f t="shared" si="3"/>
        <v>88.062675844199177</v>
      </c>
      <c r="L13" s="37" t="s">
        <v>396</v>
      </c>
    </row>
    <row r="14" spans="1:12">
      <c r="A14" s="7">
        <v>6</v>
      </c>
      <c r="B14" s="7" t="s">
        <v>204</v>
      </c>
      <c r="C14" s="8" t="s">
        <v>161</v>
      </c>
      <c r="D14" s="9">
        <v>11</v>
      </c>
      <c r="E14" s="17">
        <v>49</v>
      </c>
      <c r="F14" s="16">
        <f t="shared" si="0"/>
        <v>18.846153846153847</v>
      </c>
      <c r="G14" s="18">
        <v>16.399999999999999</v>
      </c>
      <c r="H14" s="7">
        <f t="shared" si="1"/>
        <v>34.345549738219894</v>
      </c>
      <c r="I14" s="16">
        <v>764.1</v>
      </c>
      <c r="J14" s="7">
        <f t="shared" si="2"/>
        <v>34.770318021201412</v>
      </c>
      <c r="K14" s="33">
        <f t="shared" si="3"/>
        <v>87.96202160557516</v>
      </c>
      <c r="L14" s="37" t="s">
        <v>396</v>
      </c>
    </row>
    <row r="15" spans="1:12">
      <c r="A15" s="7">
        <v>7</v>
      </c>
      <c r="B15" s="7" t="s">
        <v>201</v>
      </c>
      <c r="C15" s="8" t="s">
        <v>158</v>
      </c>
      <c r="D15" s="9">
        <v>10</v>
      </c>
      <c r="E15" s="7">
        <v>32</v>
      </c>
      <c r="F15" s="16">
        <f t="shared" si="0"/>
        <v>12.307692307692308</v>
      </c>
      <c r="G15" s="7">
        <v>18</v>
      </c>
      <c r="H15" s="7">
        <f t="shared" si="1"/>
        <v>37.696335078534027</v>
      </c>
      <c r="I15" s="16">
        <v>700.1</v>
      </c>
      <c r="J15" s="7">
        <f t="shared" si="2"/>
        <v>37.94886444793601</v>
      </c>
      <c r="K15" s="33">
        <f t="shared" si="3"/>
        <v>87.952891834162344</v>
      </c>
      <c r="L15" s="37" t="s">
        <v>396</v>
      </c>
    </row>
    <row r="16" spans="1:12">
      <c r="A16" s="7">
        <v>8</v>
      </c>
      <c r="B16" s="7" t="s">
        <v>351</v>
      </c>
      <c r="C16" s="8" t="s">
        <v>197</v>
      </c>
      <c r="D16" s="9">
        <v>9</v>
      </c>
      <c r="E16" s="7">
        <v>37</v>
      </c>
      <c r="F16" s="16">
        <f t="shared" si="0"/>
        <v>14.23076923076923</v>
      </c>
      <c r="G16" s="7">
        <v>17</v>
      </c>
      <c r="H16" s="7">
        <f t="shared" si="1"/>
        <v>35.602094240837694</v>
      </c>
      <c r="I16" s="16">
        <v>700.2</v>
      </c>
      <c r="J16" s="7">
        <f t="shared" si="2"/>
        <v>37.943444730077118</v>
      </c>
      <c r="K16" s="33">
        <f t="shared" si="3"/>
        <v>87.776308201684046</v>
      </c>
      <c r="L16" s="37" t="s">
        <v>396</v>
      </c>
    </row>
    <row r="17" spans="1:12">
      <c r="A17" s="7">
        <v>9</v>
      </c>
      <c r="B17" s="7" t="s">
        <v>211</v>
      </c>
      <c r="C17" s="8" t="s">
        <v>172</v>
      </c>
      <c r="D17" s="9">
        <v>10</v>
      </c>
      <c r="E17" s="7">
        <v>48</v>
      </c>
      <c r="F17" s="16">
        <f t="shared" si="0"/>
        <v>18.46153846153846</v>
      </c>
      <c r="G17" s="7">
        <v>17.5</v>
      </c>
      <c r="H17" s="7">
        <f t="shared" si="1"/>
        <v>36.64921465968586</v>
      </c>
      <c r="I17" s="16">
        <v>820.2</v>
      </c>
      <c r="J17" s="7">
        <f t="shared" si="2"/>
        <v>32.392099487929769</v>
      </c>
      <c r="K17" s="33">
        <f t="shared" si="3"/>
        <v>87.50285260915409</v>
      </c>
      <c r="L17" s="37" t="s">
        <v>396</v>
      </c>
    </row>
    <row r="18" spans="1:12">
      <c r="A18" s="7">
        <v>10</v>
      </c>
      <c r="B18" s="7" t="s">
        <v>220</v>
      </c>
      <c r="C18" s="8" t="s">
        <v>185</v>
      </c>
      <c r="D18" s="9">
        <v>10</v>
      </c>
      <c r="E18" s="7">
        <v>39</v>
      </c>
      <c r="F18" s="16">
        <f t="shared" si="0"/>
        <v>15</v>
      </c>
      <c r="G18" s="7">
        <v>16.7</v>
      </c>
      <c r="H18" s="7">
        <f t="shared" si="1"/>
        <v>34.973821989528794</v>
      </c>
      <c r="I18" s="16">
        <v>709.3</v>
      </c>
      <c r="J18" s="7">
        <f t="shared" si="2"/>
        <v>37.456647398843934</v>
      </c>
      <c r="K18" s="33">
        <f t="shared" si="3"/>
        <v>87.430469388372728</v>
      </c>
      <c r="L18" s="37" t="s">
        <v>396</v>
      </c>
    </row>
    <row r="19" spans="1:12">
      <c r="A19" s="7">
        <v>11</v>
      </c>
      <c r="B19" s="7" t="s">
        <v>230</v>
      </c>
      <c r="C19" s="8" t="s">
        <v>181</v>
      </c>
      <c r="D19" s="9">
        <v>9</v>
      </c>
      <c r="E19" s="7">
        <v>38</v>
      </c>
      <c r="F19" s="16">
        <f t="shared" si="0"/>
        <v>14.615384615384615</v>
      </c>
      <c r="G19" s="7">
        <v>19.100000000000001</v>
      </c>
      <c r="H19" s="7">
        <f t="shared" si="1"/>
        <v>40</v>
      </c>
      <c r="I19" s="16">
        <v>823.4</v>
      </c>
      <c r="J19" s="7">
        <f t="shared" si="2"/>
        <v>32.266213262084044</v>
      </c>
      <c r="K19" s="14">
        <f t="shared" si="3"/>
        <v>86.881597877468664</v>
      </c>
      <c r="L19" s="34" t="s">
        <v>397</v>
      </c>
    </row>
    <row r="20" spans="1:12">
      <c r="A20" s="7">
        <v>12</v>
      </c>
      <c r="B20" s="7" t="s">
        <v>225</v>
      </c>
      <c r="C20" s="8" t="s">
        <v>191</v>
      </c>
      <c r="D20" s="9">
        <v>11</v>
      </c>
      <c r="E20" s="7">
        <v>39</v>
      </c>
      <c r="F20" s="16">
        <f t="shared" si="0"/>
        <v>15</v>
      </c>
      <c r="G20" s="7">
        <v>16.5</v>
      </c>
      <c r="H20" s="7">
        <f t="shared" si="1"/>
        <v>34.554973821989527</v>
      </c>
      <c r="I20" s="16">
        <v>712.9</v>
      </c>
      <c r="J20" s="7">
        <f t="shared" si="2"/>
        <v>37.267498947959041</v>
      </c>
      <c r="K20" s="14">
        <f t="shared" si="3"/>
        <v>86.822472769948575</v>
      </c>
      <c r="L20" s="34" t="s">
        <v>397</v>
      </c>
    </row>
    <row r="21" spans="1:12">
      <c r="A21" s="7">
        <v>13</v>
      </c>
      <c r="B21" s="7" t="s">
        <v>223</v>
      </c>
      <c r="C21" s="8" t="s">
        <v>194</v>
      </c>
      <c r="D21" s="9">
        <v>10</v>
      </c>
      <c r="E21" s="7">
        <v>38</v>
      </c>
      <c r="F21" s="16">
        <f t="shared" si="0"/>
        <v>14.615384615384615</v>
      </c>
      <c r="G21" s="7">
        <v>18.3</v>
      </c>
      <c r="H21" s="7">
        <f t="shared" si="1"/>
        <v>38.324607329842927</v>
      </c>
      <c r="I21" s="16">
        <v>802.5</v>
      </c>
      <c r="J21" s="7">
        <f t="shared" si="2"/>
        <v>33.106542056074765</v>
      </c>
      <c r="K21" s="14">
        <f t="shared" si="3"/>
        <v>86.046534001302305</v>
      </c>
      <c r="L21" s="34" t="s">
        <v>397</v>
      </c>
    </row>
    <row r="22" spans="1:12">
      <c r="A22" s="7">
        <v>14</v>
      </c>
      <c r="B22" s="7" t="s">
        <v>200</v>
      </c>
      <c r="C22" s="8" t="s">
        <v>157</v>
      </c>
      <c r="D22" s="9">
        <v>11</v>
      </c>
      <c r="E22" s="17">
        <v>29</v>
      </c>
      <c r="F22" s="16">
        <f t="shared" si="0"/>
        <v>11.153846153846153</v>
      </c>
      <c r="G22" s="18">
        <v>18.7</v>
      </c>
      <c r="H22" s="7">
        <f t="shared" si="1"/>
        <v>39.16230366492146</v>
      </c>
      <c r="I22" s="16">
        <v>748.4</v>
      </c>
      <c r="J22" s="7">
        <f t="shared" si="2"/>
        <v>35.499732763228224</v>
      </c>
      <c r="K22" s="14">
        <f t="shared" si="3"/>
        <v>85.815882581995837</v>
      </c>
      <c r="L22" s="34" t="s">
        <v>397</v>
      </c>
    </row>
    <row r="23" spans="1:12">
      <c r="A23" s="7">
        <v>15</v>
      </c>
      <c r="B23" s="7" t="s">
        <v>237</v>
      </c>
      <c r="C23" s="8" t="s">
        <v>236</v>
      </c>
      <c r="D23" s="9">
        <v>11</v>
      </c>
      <c r="E23" s="7">
        <v>42</v>
      </c>
      <c r="F23" s="16">
        <f t="shared" si="0"/>
        <v>16.153846153846153</v>
      </c>
      <c r="G23" s="7">
        <v>15.3</v>
      </c>
      <c r="H23" s="7">
        <f t="shared" si="1"/>
        <v>32.041884816753921</v>
      </c>
      <c r="I23" s="16">
        <v>733.8</v>
      </c>
      <c r="J23" s="7">
        <f t="shared" si="2"/>
        <v>36.206050695012266</v>
      </c>
      <c r="K23" s="14">
        <f t="shared" si="3"/>
        <v>84.401781665612333</v>
      </c>
      <c r="L23" s="34" t="s">
        <v>397</v>
      </c>
    </row>
    <row r="24" spans="1:12">
      <c r="A24" s="7">
        <v>16</v>
      </c>
      <c r="B24" s="7" t="s">
        <v>228</v>
      </c>
      <c r="C24" s="8" t="s">
        <v>176</v>
      </c>
      <c r="D24" s="9">
        <v>9</v>
      </c>
      <c r="E24" s="7">
        <v>29</v>
      </c>
      <c r="F24" s="16">
        <f t="shared" si="0"/>
        <v>11.153846153846153</v>
      </c>
      <c r="G24" s="7">
        <v>17.3</v>
      </c>
      <c r="H24" s="7">
        <f t="shared" si="1"/>
        <v>36.230366492146594</v>
      </c>
      <c r="I24" s="16">
        <v>779.4</v>
      </c>
      <c r="J24" s="7">
        <f t="shared" si="2"/>
        <v>34.087759815242492</v>
      </c>
      <c r="K24" s="14">
        <f t="shared" si="3"/>
        <v>81.471972461235239</v>
      </c>
      <c r="L24" s="34" t="s">
        <v>397</v>
      </c>
    </row>
    <row r="25" spans="1:12">
      <c r="A25" s="7">
        <v>17</v>
      </c>
      <c r="B25" s="7" t="s">
        <v>226</v>
      </c>
      <c r="C25" s="8" t="s">
        <v>188</v>
      </c>
      <c r="D25" s="9">
        <v>9</v>
      </c>
      <c r="E25" s="7">
        <v>31</v>
      </c>
      <c r="F25" s="16">
        <f t="shared" si="0"/>
        <v>11.923076923076923</v>
      </c>
      <c r="G25" s="7">
        <v>14</v>
      </c>
      <c r="H25" s="7">
        <f t="shared" si="1"/>
        <v>29.319371727748688</v>
      </c>
      <c r="I25" s="16">
        <v>682.3</v>
      </c>
      <c r="J25" s="7">
        <f t="shared" si="2"/>
        <v>38.938883189212959</v>
      </c>
      <c r="K25" s="14">
        <f t="shared" si="3"/>
        <v>80.181331840038567</v>
      </c>
      <c r="L25" s="34" t="s">
        <v>397</v>
      </c>
    </row>
    <row r="26" spans="1:12">
      <c r="A26" s="7">
        <v>18</v>
      </c>
      <c r="B26" s="7" t="s">
        <v>231</v>
      </c>
      <c r="C26" s="8" t="s">
        <v>187</v>
      </c>
      <c r="D26" s="9">
        <v>9</v>
      </c>
      <c r="E26" s="19">
        <v>18</v>
      </c>
      <c r="F26" s="16">
        <f t="shared" si="0"/>
        <v>6.9230769230769234</v>
      </c>
      <c r="G26" s="7">
        <v>17.8</v>
      </c>
      <c r="H26" s="7">
        <f t="shared" si="1"/>
        <v>37.27748691099476</v>
      </c>
      <c r="I26" s="16">
        <v>757.7</v>
      </c>
      <c r="J26" s="7">
        <f t="shared" si="2"/>
        <v>35.0640095024416</v>
      </c>
      <c r="K26" s="14">
        <f t="shared" si="3"/>
        <v>79.26457333651328</v>
      </c>
      <c r="L26" s="34" t="s">
        <v>397</v>
      </c>
    </row>
    <row r="27" spans="1:12">
      <c r="A27" s="7">
        <v>19</v>
      </c>
      <c r="B27" s="7" t="s">
        <v>205</v>
      </c>
      <c r="C27" s="8" t="s">
        <v>162</v>
      </c>
      <c r="D27" s="9">
        <v>11</v>
      </c>
      <c r="E27" s="17">
        <v>26</v>
      </c>
      <c r="F27" s="16">
        <f t="shared" si="0"/>
        <v>10</v>
      </c>
      <c r="G27" s="18">
        <v>16.2</v>
      </c>
      <c r="H27" s="7">
        <f t="shared" si="1"/>
        <v>33.926701570680628</v>
      </c>
      <c r="I27" s="16">
        <v>753.2</v>
      </c>
      <c r="J27" s="7">
        <f t="shared" si="2"/>
        <v>35.273499734466277</v>
      </c>
      <c r="K27" s="14">
        <f t="shared" si="3"/>
        <v>79.200201305146905</v>
      </c>
      <c r="L27" s="34" t="s">
        <v>397</v>
      </c>
    </row>
    <row r="28" spans="1:12">
      <c r="A28" s="7">
        <v>20</v>
      </c>
      <c r="B28" s="7" t="s">
        <v>214</v>
      </c>
      <c r="C28" s="8" t="s">
        <v>175</v>
      </c>
      <c r="D28" s="9">
        <v>10</v>
      </c>
      <c r="E28" s="7">
        <v>39</v>
      </c>
      <c r="F28" s="16">
        <f t="shared" si="0"/>
        <v>15</v>
      </c>
      <c r="G28" s="7">
        <v>12.3</v>
      </c>
      <c r="H28" s="7">
        <f t="shared" si="1"/>
        <v>25.759162303664919</v>
      </c>
      <c r="I28" s="16">
        <v>698.2</v>
      </c>
      <c r="J28" s="7">
        <f t="shared" si="2"/>
        <v>38.052134059008878</v>
      </c>
      <c r="K28" s="14">
        <f t="shared" si="3"/>
        <v>78.811296362673801</v>
      </c>
      <c r="L28" s="34" t="s">
        <v>397</v>
      </c>
    </row>
    <row r="29" spans="1:12">
      <c r="A29" s="7">
        <v>21</v>
      </c>
      <c r="B29" s="7" t="s">
        <v>212</v>
      </c>
      <c r="C29" s="8" t="s">
        <v>173</v>
      </c>
      <c r="D29" s="9">
        <v>10</v>
      </c>
      <c r="E29" s="7">
        <v>22</v>
      </c>
      <c r="F29" s="16">
        <f t="shared" si="0"/>
        <v>8.4615384615384617</v>
      </c>
      <c r="G29" s="7">
        <v>15</v>
      </c>
      <c r="H29" s="7">
        <f t="shared" si="1"/>
        <v>31.413612565445025</v>
      </c>
      <c r="I29" s="16">
        <v>690.8</v>
      </c>
      <c r="J29" s="7">
        <f t="shared" si="2"/>
        <v>38.459756803705851</v>
      </c>
      <c r="K29" s="14">
        <f t="shared" si="3"/>
        <v>78.334907830689332</v>
      </c>
      <c r="L29" s="34" t="s">
        <v>397</v>
      </c>
    </row>
    <row r="30" spans="1:12">
      <c r="A30" s="7">
        <v>22</v>
      </c>
      <c r="B30" s="7" t="s">
        <v>215</v>
      </c>
      <c r="C30" s="8" t="s">
        <v>179</v>
      </c>
      <c r="D30" s="9">
        <v>11</v>
      </c>
      <c r="E30" s="7">
        <v>19</v>
      </c>
      <c r="F30" s="16">
        <f t="shared" si="0"/>
        <v>7.3076923076923075</v>
      </c>
      <c r="G30" s="7">
        <v>15.7</v>
      </c>
      <c r="H30" s="7">
        <f t="shared" si="1"/>
        <v>32.879581151832461</v>
      </c>
      <c r="I30" s="16">
        <v>750.1</v>
      </c>
      <c r="J30" s="7">
        <f t="shared" si="2"/>
        <v>35.419277429676043</v>
      </c>
      <c r="K30" s="14">
        <f t="shared" si="3"/>
        <v>75.606550889200804</v>
      </c>
      <c r="L30" s="34" t="s">
        <v>397</v>
      </c>
    </row>
    <row r="31" spans="1:12">
      <c r="A31" s="7">
        <v>23</v>
      </c>
      <c r="B31" s="7" t="s">
        <v>221</v>
      </c>
      <c r="C31" s="8" t="s">
        <v>186</v>
      </c>
      <c r="D31" s="9">
        <v>10</v>
      </c>
      <c r="E31" s="7">
        <v>18</v>
      </c>
      <c r="F31" s="16">
        <f t="shared" si="0"/>
        <v>6.9230769230769234</v>
      </c>
      <c r="G31" s="7">
        <v>18.100000000000001</v>
      </c>
      <c r="H31" s="7">
        <f t="shared" si="1"/>
        <v>37.90575916230366</v>
      </c>
      <c r="I31" s="16">
        <v>868.3</v>
      </c>
      <c r="J31" s="7">
        <f t="shared" si="2"/>
        <v>30.597719682137512</v>
      </c>
      <c r="K31" s="14">
        <f t="shared" si="3"/>
        <v>75.426555767518096</v>
      </c>
      <c r="L31" s="34" t="s">
        <v>397</v>
      </c>
    </row>
    <row r="32" spans="1:12">
      <c r="A32" s="7">
        <v>24</v>
      </c>
      <c r="B32" s="7" t="s">
        <v>234</v>
      </c>
      <c r="C32" s="8" t="s">
        <v>192</v>
      </c>
      <c r="D32" s="9">
        <v>9</v>
      </c>
      <c r="E32" s="7">
        <v>33</v>
      </c>
      <c r="F32" s="16">
        <f t="shared" si="0"/>
        <v>12.692307692307692</v>
      </c>
      <c r="G32" s="7">
        <v>10</v>
      </c>
      <c r="H32" s="7">
        <f t="shared" si="1"/>
        <v>20.94240837696335</v>
      </c>
      <c r="I32" s="16">
        <v>671.7</v>
      </c>
      <c r="J32" s="7">
        <f t="shared" si="2"/>
        <v>39.553372041089773</v>
      </c>
      <c r="K32" s="14">
        <f t="shared" si="3"/>
        <v>73.188088110360809</v>
      </c>
      <c r="L32" s="34" t="s">
        <v>397</v>
      </c>
    </row>
    <row r="33" spans="1:12">
      <c r="A33" s="7">
        <v>25</v>
      </c>
      <c r="B33" s="7" t="s">
        <v>209</v>
      </c>
      <c r="C33" s="8" t="s">
        <v>168</v>
      </c>
      <c r="D33" s="9">
        <v>11</v>
      </c>
      <c r="E33" s="7">
        <v>20</v>
      </c>
      <c r="F33" s="16">
        <f t="shared" si="0"/>
        <v>7.6923076923076925</v>
      </c>
      <c r="G33" s="7">
        <v>15.9</v>
      </c>
      <c r="H33" s="7">
        <f t="shared" si="1"/>
        <v>33.298429319371728</v>
      </c>
      <c r="I33" s="16">
        <v>836.5</v>
      </c>
      <c r="J33" s="7">
        <f t="shared" si="2"/>
        <v>31.760908547519428</v>
      </c>
      <c r="K33" s="14">
        <f t="shared" si="3"/>
        <v>72.751645559198849</v>
      </c>
      <c r="L33" s="34" t="s">
        <v>397</v>
      </c>
    </row>
    <row r="34" spans="1:12">
      <c r="A34" s="7">
        <v>26</v>
      </c>
      <c r="B34" s="7" t="s">
        <v>207</v>
      </c>
      <c r="C34" s="8" t="s">
        <v>165</v>
      </c>
      <c r="D34" s="9">
        <v>10</v>
      </c>
      <c r="E34" s="7">
        <v>19</v>
      </c>
      <c r="F34" s="16">
        <f t="shared" si="0"/>
        <v>7.3076923076923075</v>
      </c>
      <c r="G34" s="7">
        <v>12.5</v>
      </c>
      <c r="H34" s="7">
        <f t="shared" si="1"/>
        <v>26.178010471204185</v>
      </c>
      <c r="I34" s="16">
        <v>693.1</v>
      </c>
      <c r="J34" s="7">
        <f t="shared" si="2"/>
        <v>38.332131005626891</v>
      </c>
      <c r="K34" s="14">
        <f t="shared" si="3"/>
        <v>71.817833784523387</v>
      </c>
      <c r="L34" s="34" t="s">
        <v>397</v>
      </c>
    </row>
    <row r="35" spans="1:12">
      <c r="A35" s="7">
        <v>27</v>
      </c>
      <c r="B35" s="7" t="s">
        <v>233</v>
      </c>
      <c r="C35" s="8" t="s">
        <v>189</v>
      </c>
      <c r="D35" s="9">
        <v>9</v>
      </c>
      <c r="E35" s="7">
        <v>30</v>
      </c>
      <c r="F35" s="16">
        <f t="shared" si="0"/>
        <v>11.538461538461538</v>
      </c>
      <c r="G35" s="7">
        <v>9.5</v>
      </c>
      <c r="H35" s="7">
        <f t="shared" si="1"/>
        <v>19.895287958115183</v>
      </c>
      <c r="I35" s="16">
        <v>680.9</v>
      </c>
      <c r="J35" s="7">
        <f t="shared" si="2"/>
        <v>39.018945513291236</v>
      </c>
      <c r="K35" s="14">
        <f t="shared" si="3"/>
        <v>70.452695009867966</v>
      </c>
      <c r="L35" s="34" t="s">
        <v>397</v>
      </c>
    </row>
    <row r="36" spans="1:12">
      <c r="A36" s="7">
        <v>28</v>
      </c>
      <c r="B36" s="7" t="s">
        <v>229</v>
      </c>
      <c r="C36" s="8" t="s">
        <v>177</v>
      </c>
      <c r="D36" s="9">
        <v>9</v>
      </c>
      <c r="E36" s="7">
        <v>26</v>
      </c>
      <c r="F36" s="16">
        <f t="shared" si="0"/>
        <v>10</v>
      </c>
      <c r="G36" s="7">
        <v>12</v>
      </c>
      <c r="H36" s="7">
        <f t="shared" si="1"/>
        <v>25.130890052356019</v>
      </c>
      <c r="I36" s="16">
        <v>776.4</v>
      </c>
      <c r="J36" s="7">
        <f t="shared" si="2"/>
        <v>34.21947449768161</v>
      </c>
      <c r="K36" s="14">
        <f t="shared" si="3"/>
        <v>69.350364550037625</v>
      </c>
      <c r="L36" s="34" t="s">
        <v>397</v>
      </c>
    </row>
    <row r="37" spans="1:12">
      <c r="A37" s="7">
        <v>29</v>
      </c>
      <c r="B37" s="7" t="s">
        <v>206</v>
      </c>
      <c r="C37" s="8" t="s">
        <v>164</v>
      </c>
      <c r="D37" s="9">
        <v>11</v>
      </c>
      <c r="E37" s="7">
        <v>22</v>
      </c>
      <c r="F37" s="16">
        <f t="shared" si="0"/>
        <v>8.4615384615384617</v>
      </c>
      <c r="G37" s="18">
        <v>11</v>
      </c>
      <c r="H37" s="7">
        <f t="shared" si="1"/>
        <v>23.036649214659683</v>
      </c>
      <c r="I37" s="16">
        <v>742.4</v>
      </c>
      <c r="J37" s="7">
        <f t="shared" si="2"/>
        <v>35.786637931034484</v>
      </c>
      <c r="K37" s="14">
        <f t="shared" si="3"/>
        <v>67.284825607232619</v>
      </c>
      <c r="L37" s="34" t="s">
        <v>397</v>
      </c>
    </row>
    <row r="38" spans="1:12">
      <c r="A38" s="7">
        <v>30</v>
      </c>
      <c r="B38" s="7" t="s">
        <v>232</v>
      </c>
      <c r="C38" s="8" t="s">
        <v>196</v>
      </c>
      <c r="D38" s="9">
        <v>9</v>
      </c>
      <c r="E38" s="7">
        <v>11</v>
      </c>
      <c r="F38" s="16">
        <f t="shared" si="0"/>
        <v>4.2307692307692308</v>
      </c>
      <c r="G38" s="7">
        <v>15.5</v>
      </c>
      <c r="H38" s="7">
        <f t="shared" si="1"/>
        <v>32.460732984293195</v>
      </c>
      <c r="I38" s="16">
        <v>900</v>
      </c>
      <c r="J38" s="7">
        <f t="shared" si="2"/>
        <v>29.52</v>
      </c>
      <c r="K38" s="14">
        <f t="shared" si="3"/>
        <v>66.211502215062424</v>
      </c>
      <c r="L38" s="34" t="s">
        <v>397</v>
      </c>
    </row>
    <row r="39" spans="1:12">
      <c r="A39" s="7">
        <v>31</v>
      </c>
      <c r="B39" s="7" t="s">
        <v>216</v>
      </c>
      <c r="C39" s="8" t="s">
        <v>180</v>
      </c>
      <c r="D39" s="9">
        <v>10</v>
      </c>
      <c r="E39" s="7">
        <v>20</v>
      </c>
      <c r="F39" s="16">
        <f t="shared" si="0"/>
        <v>7.6923076923076925</v>
      </c>
      <c r="G39" s="7">
        <v>12</v>
      </c>
      <c r="H39" s="7">
        <f t="shared" si="1"/>
        <v>25.130890052356019</v>
      </c>
      <c r="I39" s="16">
        <v>828.7</v>
      </c>
      <c r="J39" s="7">
        <f t="shared" si="2"/>
        <v>32.05985278146494</v>
      </c>
      <c r="K39" s="14">
        <f t="shared" si="3"/>
        <v>64.883050526128642</v>
      </c>
      <c r="L39" s="34" t="s">
        <v>397</v>
      </c>
    </row>
    <row r="40" spans="1:12">
      <c r="A40" s="7">
        <v>32</v>
      </c>
      <c r="B40" s="7" t="s">
        <v>222</v>
      </c>
      <c r="C40" s="8" t="s">
        <v>193</v>
      </c>
      <c r="D40" s="9">
        <v>10</v>
      </c>
      <c r="E40" s="7">
        <v>26</v>
      </c>
      <c r="F40" s="16">
        <f t="shared" si="0"/>
        <v>10</v>
      </c>
      <c r="G40" s="7">
        <v>12</v>
      </c>
      <c r="H40" s="7">
        <f t="shared" si="1"/>
        <v>25.130890052356019</v>
      </c>
      <c r="I40" s="16">
        <v>908.4</v>
      </c>
      <c r="J40" s="7">
        <f t="shared" si="2"/>
        <v>29.247027741083222</v>
      </c>
      <c r="K40" s="14">
        <f t="shared" si="3"/>
        <v>64.377917793439252</v>
      </c>
      <c r="L40" s="34" t="s">
        <v>397</v>
      </c>
    </row>
    <row r="41" spans="1:12">
      <c r="A41" s="7">
        <v>33</v>
      </c>
      <c r="B41" s="7" t="s">
        <v>217</v>
      </c>
      <c r="C41" s="8" t="s">
        <v>182</v>
      </c>
      <c r="D41" s="9">
        <v>10</v>
      </c>
      <c r="E41" s="7">
        <v>17</v>
      </c>
      <c r="F41" s="16">
        <f t="shared" ref="F41:F54" si="4">$B$3*E41/$B$4</f>
        <v>6.5384615384615383</v>
      </c>
      <c r="G41" s="7">
        <v>8.5</v>
      </c>
      <c r="H41" s="7">
        <f t="shared" si="1"/>
        <v>17.801047120418847</v>
      </c>
      <c r="I41" s="16">
        <v>664.2</v>
      </c>
      <c r="J41" s="7">
        <f t="shared" ref="J41:J54" si="5">$F$3*$F$4/I41</f>
        <v>40</v>
      </c>
      <c r="K41" s="14">
        <f t="shared" ref="K41:K54" si="6">SUM(F41,H41,J41)</f>
        <v>64.339508658880391</v>
      </c>
      <c r="L41" s="34" t="s">
        <v>397</v>
      </c>
    </row>
    <row r="42" spans="1:12">
      <c r="A42" s="7">
        <v>34</v>
      </c>
      <c r="B42" s="7" t="s">
        <v>210</v>
      </c>
      <c r="C42" s="8" t="s">
        <v>169</v>
      </c>
      <c r="D42" s="9">
        <v>10</v>
      </c>
      <c r="E42" s="7">
        <v>12</v>
      </c>
      <c r="F42" s="16">
        <f t="shared" si="4"/>
        <v>4.615384615384615</v>
      </c>
      <c r="G42" s="7">
        <v>13.7</v>
      </c>
      <c r="H42" s="7">
        <f t="shared" si="1"/>
        <v>28.691099476439788</v>
      </c>
      <c r="I42" s="16">
        <v>863.5</v>
      </c>
      <c r="J42" s="7">
        <f t="shared" si="5"/>
        <v>30.767805442964679</v>
      </c>
      <c r="K42" s="14">
        <f t="shared" si="6"/>
        <v>64.074289534789074</v>
      </c>
      <c r="L42" s="34" t="s">
        <v>397</v>
      </c>
    </row>
    <row r="43" spans="1:12">
      <c r="A43" s="7">
        <v>35</v>
      </c>
      <c r="B43" s="7" t="s">
        <v>203</v>
      </c>
      <c r="C43" s="8" t="s">
        <v>160</v>
      </c>
      <c r="D43" s="9">
        <v>10</v>
      </c>
      <c r="E43" s="7">
        <v>10</v>
      </c>
      <c r="F43" s="16">
        <f t="shared" si="4"/>
        <v>3.8461538461538463</v>
      </c>
      <c r="G43" s="7">
        <v>16.5</v>
      </c>
      <c r="H43" s="7">
        <f t="shared" si="1"/>
        <v>34.554973821989527</v>
      </c>
      <c r="I43" s="16">
        <v>1056.4000000000001</v>
      </c>
      <c r="J43" s="7">
        <f t="shared" si="5"/>
        <v>25.149564558879209</v>
      </c>
      <c r="K43" s="14">
        <f t="shared" si="6"/>
        <v>63.55069222702258</v>
      </c>
      <c r="L43" s="34" t="s">
        <v>397</v>
      </c>
    </row>
    <row r="44" spans="1:12">
      <c r="A44" s="7">
        <v>36</v>
      </c>
      <c r="B44" s="7" t="s">
        <v>235</v>
      </c>
      <c r="C44" s="8" t="s">
        <v>190</v>
      </c>
      <c r="D44" s="9">
        <v>9</v>
      </c>
      <c r="E44" s="7">
        <v>9</v>
      </c>
      <c r="F44" s="16">
        <f t="shared" si="4"/>
        <v>3.4615384615384617</v>
      </c>
      <c r="G44" s="7">
        <v>14.5</v>
      </c>
      <c r="H44" s="7">
        <f t="shared" si="1"/>
        <v>30.366492146596855</v>
      </c>
      <c r="I44" s="16">
        <v>900</v>
      </c>
      <c r="J44" s="7">
        <f t="shared" si="5"/>
        <v>29.52</v>
      </c>
      <c r="K44" s="14">
        <f t="shared" si="6"/>
        <v>63.348030608135318</v>
      </c>
      <c r="L44" s="34" t="s">
        <v>397</v>
      </c>
    </row>
    <row r="45" spans="1:12">
      <c r="A45" s="7">
        <v>37</v>
      </c>
      <c r="B45" s="7" t="s">
        <v>218</v>
      </c>
      <c r="C45" s="8" t="s">
        <v>183</v>
      </c>
      <c r="D45" s="9">
        <v>10</v>
      </c>
      <c r="E45" s="7">
        <v>11</v>
      </c>
      <c r="F45" s="16">
        <f t="shared" si="4"/>
        <v>4.2307692307692308</v>
      </c>
      <c r="G45" s="7">
        <v>19</v>
      </c>
      <c r="H45" s="7">
        <f t="shared" si="1"/>
        <v>39.790575916230367</v>
      </c>
      <c r="I45" s="16">
        <v>1500</v>
      </c>
      <c r="J45" s="7">
        <f t="shared" si="5"/>
        <v>17.712</v>
      </c>
      <c r="K45" s="14">
        <f t="shared" si="6"/>
        <v>61.733345146999596</v>
      </c>
      <c r="L45" s="34" t="s">
        <v>397</v>
      </c>
    </row>
    <row r="46" spans="1:12">
      <c r="A46" s="7">
        <v>38</v>
      </c>
      <c r="B46" s="7" t="s">
        <v>202</v>
      </c>
      <c r="C46" s="8" t="s">
        <v>159</v>
      </c>
      <c r="D46" s="9">
        <v>9</v>
      </c>
      <c r="E46" s="7">
        <v>19</v>
      </c>
      <c r="F46" s="16">
        <f t="shared" si="4"/>
        <v>7.3076923076923075</v>
      </c>
      <c r="G46" s="7">
        <v>8</v>
      </c>
      <c r="H46" s="7">
        <f t="shared" si="1"/>
        <v>16.753926701570681</v>
      </c>
      <c r="I46" s="16">
        <v>806.9</v>
      </c>
      <c r="J46" s="7">
        <f t="shared" si="5"/>
        <v>32.926013136696</v>
      </c>
      <c r="K46" s="14">
        <f t="shared" si="6"/>
        <v>56.987632145958983</v>
      </c>
      <c r="L46" s="34" t="s">
        <v>397</v>
      </c>
    </row>
    <row r="47" spans="1:12">
      <c r="A47" s="7">
        <v>39</v>
      </c>
      <c r="B47" s="7" t="s">
        <v>224</v>
      </c>
      <c r="C47" s="8" t="s">
        <v>195</v>
      </c>
      <c r="D47" s="9">
        <v>10</v>
      </c>
      <c r="E47" s="7">
        <v>8</v>
      </c>
      <c r="F47" s="16">
        <f t="shared" si="4"/>
        <v>3.0769230769230771</v>
      </c>
      <c r="G47" s="7">
        <v>12.5</v>
      </c>
      <c r="H47" s="7">
        <f t="shared" si="1"/>
        <v>26.178010471204185</v>
      </c>
      <c r="I47" s="16">
        <v>1025.4000000000001</v>
      </c>
      <c r="J47" s="7">
        <f t="shared" si="5"/>
        <v>25.909888823873608</v>
      </c>
      <c r="K47" s="14">
        <f t="shared" si="6"/>
        <v>55.16482237200087</v>
      </c>
      <c r="L47" s="34" t="s">
        <v>397</v>
      </c>
    </row>
    <row r="48" spans="1:12">
      <c r="A48" s="7">
        <v>40</v>
      </c>
      <c r="B48" s="7" t="s">
        <v>199</v>
      </c>
      <c r="C48" s="8" t="s">
        <v>156</v>
      </c>
      <c r="D48" s="9">
        <v>9</v>
      </c>
      <c r="E48" s="7">
        <v>12</v>
      </c>
      <c r="F48" s="16">
        <f t="shared" si="4"/>
        <v>4.615384615384615</v>
      </c>
      <c r="G48" s="7">
        <v>12.5</v>
      </c>
      <c r="H48" s="7">
        <f t="shared" si="1"/>
        <v>26.178010471204185</v>
      </c>
      <c r="I48" s="16">
        <v>1500</v>
      </c>
      <c r="J48" s="7">
        <f t="shared" si="5"/>
        <v>17.712</v>
      </c>
      <c r="K48" s="14">
        <f t="shared" si="6"/>
        <v>48.505395086588805</v>
      </c>
      <c r="L48" s="34" t="s">
        <v>397</v>
      </c>
    </row>
    <row r="49" spans="1:12">
      <c r="A49" s="7">
        <v>41</v>
      </c>
      <c r="B49" s="7" t="s">
        <v>198</v>
      </c>
      <c r="C49" s="8" t="s">
        <v>155</v>
      </c>
      <c r="D49" s="9">
        <v>9</v>
      </c>
      <c r="E49" s="7">
        <v>10</v>
      </c>
      <c r="F49" s="16">
        <f t="shared" si="4"/>
        <v>3.8461538461538463</v>
      </c>
      <c r="G49" s="7">
        <v>0</v>
      </c>
      <c r="H49" s="7">
        <f t="shared" si="1"/>
        <v>0</v>
      </c>
      <c r="I49" s="16">
        <v>803.3</v>
      </c>
      <c r="J49" s="7">
        <f t="shared" si="5"/>
        <v>33.073571517490358</v>
      </c>
      <c r="K49" s="14">
        <f t="shared" si="6"/>
        <v>36.919725363644204</v>
      </c>
      <c r="L49" s="34" t="s">
        <v>397</v>
      </c>
    </row>
    <row r="50" spans="1:12">
      <c r="A50" s="7">
        <v>42</v>
      </c>
      <c r="B50" s="7"/>
      <c r="C50" s="8" t="s">
        <v>163</v>
      </c>
      <c r="D50" s="9">
        <v>11</v>
      </c>
      <c r="E50" s="7"/>
      <c r="F50" s="16">
        <f t="shared" si="4"/>
        <v>0</v>
      </c>
      <c r="G50" s="7"/>
      <c r="H50" s="7">
        <f t="shared" si="1"/>
        <v>0</v>
      </c>
      <c r="I50" s="7"/>
      <c r="J50" s="7" t="e">
        <f t="shared" si="5"/>
        <v>#DIV/0!</v>
      </c>
      <c r="K50" s="14" t="e">
        <f t="shared" si="6"/>
        <v>#DIV/0!</v>
      </c>
      <c r="L50" s="34" t="s">
        <v>398</v>
      </c>
    </row>
    <row r="51" spans="1:12">
      <c r="A51" s="7">
        <v>43</v>
      </c>
      <c r="B51" s="20"/>
      <c r="C51" s="8" t="s">
        <v>166</v>
      </c>
      <c r="D51" s="7">
        <v>10</v>
      </c>
      <c r="E51" s="7"/>
      <c r="F51" s="16">
        <f t="shared" si="4"/>
        <v>0</v>
      </c>
      <c r="G51" s="7"/>
      <c r="H51" s="7">
        <f t="shared" si="1"/>
        <v>0</v>
      </c>
      <c r="I51" s="7"/>
      <c r="J51" s="7" t="e">
        <f t="shared" si="5"/>
        <v>#DIV/0!</v>
      </c>
      <c r="K51" s="14" t="e">
        <f t="shared" si="6"/>
        <v>#DIV/0!</v>
      </c>
      <c r="L51" s="34" t="s">
        <v>398</v>
      </c>
    </row>
    <row r="52" spans="1:12">
      <c r="A52" s="7">
        <v>44</v>
      </c>
      <c r="B52" s="20"/>
      <c r="C52" s="8" t="s">
        <v>129</v>
      </c>
      <c r="D52" s="7">
        <v>11</v>
      </c>
      <c r="E52" s="7"/>
      <c r="F52" s="16">
        <f t="shared" si="4"/>
        <v>0</v>
      </c>
      <c r="G52" s="7"/>
      <c r="H52" s="7">
        <f t="shared" si="1"/>
        <v>0</v>
      </c>
      <c r="I52" s="7"/>
      <c r="J52" s="7" t="e">
        <f t="shared" si="5"/>
        <v>#DIV/0!</v>
      </c>
      <c r="K52" s="14" t="e">
        <f t="shared" si="6"/>
        <v>#DIV/0!</v>
      </c>
      <c r="L52" s="34" t="s">
        <v>398</v>
      </c>
    </row>
    <row r="53" spans="1:12">
      <c r="A53" s="7">
        <v>45</v>
      </c>
      <c r="B53" s="20"/>
      <c r="C53" s="8" t="s">
        <v>170</v>
      </c>
      <c r="D53" s="7">
        <v>10</v>
      </c>
      <c r="E53" s="7"/>
      <c r="F53" s="16">
        <f t="shared" si="4"/>
        <v>0</v>
      </c>
      <c r="G53" s="7"/>
      <c r="H53" s="7">
        <f t="shared" si="1"/>
        <v>0</v>
      </c>
      <c r="I53" s="7"/>
      <c r="J53" s="7" t="e">
        <f t="shared" si="5"/>
        <v>#DIV/0!</v>
      </c>
      <c r="K53" s="14" t="e">
        <f t="shared" si="6"/>
        <v>#DIV/0!</v>
      </c>
      <c r="L53" s="34" t="s">
        <v>398</v>
      </c>
    </row>
    <row r="54" spans="1:12">
      <c r="A54" s="7">
        <v>46</v>
      </c>
      <c r="B54" s="20"/>
      <c r="C54" s="8" t="s">
        <v>171</v>
      </c>
      <c r="D54" s="7">
        <v>10</v>
      </c>
      <c r="E54" s="7"/>
      <c r="F54" s="16">
        <f t="shared" si="4"/>
        <v>0</v>
      </c>
      <c r="G54" s="7"/>
      <c r="H54" s="7">
        <f t="shared" si="1"/>
        <v>0</v>
      </c>
      <c r="I54" s="7"/>
      <c r="J54" s="7" t="e">
        <f t="shared" si="5"/>
        <v>#DIV/0!</v>
      </c>
      <c r="K54" s="14" t="e">
        <f t="shared" si="6"/>
        <v>#DIV/0!</v>
      </c>
      <c r="L54" s="34" t="s">
        <v>398</v>
      </c>
    </row>
    <row r="55" spans="1:12">
      <c r="A55" s="21"/>
      <c r="B55" s="21"/>
      <c r="C55" s="21"/>
      <c r="D55" s="22"/>
      <c r="E55" s="21"/>
      <c r="F55" s="21"/>
      <c r="G55" s="21"/>
      <c r="H55" s="21"/>
      <c r="I55" s="21"/>
      <c r="J55" s="21"/>
      <c r="K55" s="23"/>
    </row>
    <row r="56" spans="1:12">
      <c r="A56" s="21"/>
      <c r="B56" s="21"/>
      <c r="C56" s="21"/>
      <c r="D56" s="22"/>
      <c r="E56" s="21"/>
      <c r="F56" s="21"/>
      <c r="G56" s="21"/>
      <c r="H56" s="21"/>
      <c r="I56" s="21"/>
      <c r="J56" s="21"/>
      <c r="K56" s="23"/>
    </row>
    <row r="57" spans="1:12">
      <c r="A57" s="21"/>
      <c r="B57" s="21"/>
      <c r="C57" s="21"/>
      <c r="D57" s="22"/>
      <c r="E57" s="21"/>
      <c r="F57" s="21"/>
      <c r="G57" s="21"/>
      <c r="H57" s="21"/>
      <c r="I57" s="21"/>
      <c r="J57" s="21"/>
      <c r="K57" s="23"/>
    </row>
    <row r="58" spans="1:12">
      <c r="A58" s="21"/>
      <c r="B58" s="21"/>
      <c r="C58" s="21"/>
      <c r="D58" s="22"/>
      <c r="E58" s="21"/>
      <c r="F58" s="21"/>
      <c r="G58" s="21"/>
      <c r="H58" s="21"/>
      <c r="I58" s="21"/>
      <c r="J58" s="21"/>
      <c r="K58" s="23"/>
    </row>
    <row r="59" spans="1:12">
      <c r="A59" s="21"/>
      <c r="B59" s="21"/>
      <c r="C59" s="21"/>
      <c r="D59" s="22"/>
      <c r="E59" s="21"/>
      <c r="F59" s="21"/>
      <c r="G59" s="21"/>
      <c r="H59" s="21"/>
      <c r="I59" s="21"/>
      <c r="J59" s="21"/>
      <c r="K59" s="23"/>
    </row>
    <row r="60" spans="1:12">
      <c r="A60" s="21"/>
      <c r="B60" s="21"/>
      <c r="C60" s="21"/>
      <c r="D60" s="22"/>
      <c r="E60" s="21"/>
      <c r="F60" s="21"/>
      <c r="G60" s="21"/>
      <c r="H60" s="21"/>
      <c r="I60" s="21"/>
      <c r="J60" s="21"/>
      <c r="K60" s="23"/>
    </row>
    <row r="61" spans="1:12">
      <c r="A61" s="21"/>
      <c r="B61" s="21"/>
      <c r="C61" s="21"/>
      <c r="D61" s="22"/>
      <c r="E61" s="21"/>
      <c r="F61" s="21"/>
      <c r="G61" s="21"/>
      <c r="H61" s="21"/>
      <c r="I61" s="21"/>
      <c r="J61" s="21"/>
      <c r="K61" s="23"/>
    </row>
    <row r="62" spans="1:12">
      <c r="A62" s="21"/>
      <c r="B62" s="21"/>
      <c r="C62" s="21"/>
      <c r="D62" s="22"/>
      <c r="E62" s="21"/>
      <c r="F62" s="21"/>
      <c r="G62" s="21"/>
      <c r="H62" s="21"/>
      <c r="I62" s="21"/>
      <c r="J62" s="21"/>
      <c r="K62" s="23"/>
    </row>
    <row r="63" spans="1:12">
      <c r="A63" s="21"/>
      <c r="B63" s="21"/>
      <c r="C63" s="21"/>
      <c r="D63" s="22"/>
      <c r="E63" s="21"/>
      <c r="F63" s="21"/>
      <c r="G63" s="21"/>
      <c r="H63" s="21"/>
      <c r="I63" s="21"/>
      <c r="J63" s="21"/>
      <c r="K63" s="23"/>
    </row>
    <row r="64" spans="1:12">
      <c r="A64" s="21"/>
      <c r="B64" s="21"/>
      <c r="C64" s="21"/>
      <c r="D64" s="22"/>
      <c r="E64" s="21"/>
      <c r="F64" s="21"/>
      <c r="G64" s="21"/>
      <c r="H64" s="21"/>
      <c r="I64" s="21"/>
      <c r="J64" s="21"/>
      <c r="K64" s="23"/>
    </row>
    <row r="65" spans="1:11">
      <c r="A65" s="21"/>
      <c r="B65" s="21"/>
      <c r="C65" s="21"/>
      <c r="D65" s="22"/>
      <c r="E65" s="21"/>
      <c r="F65" s="21"/>
      <c r="G65" s="21"/>
      <c r="H65" s="21"/>
      <c r="I65" s="21"/>
      <c r="J65" s="21"/>
      <c r="K65" s="23"/>
    </row>
    <row r="66" spans="1:11">
      <c r="A66" s="21"/>
      <c r="B66" s="21"/>
      <c r="C66" s="21"/>
      <c r="D66" s="22"/>
      <c r="E66" s="21"/>
      <c r="F66" s="21"/>
      <c r="G66" s="21"/>
      <c r="H66" s="21"/>
      <c r="I66" s="21"/>
      <c r="J66" s="21"/>
      <c r="K66" s="23"/>
    </row>
    <row r="67" spans="1:11">
      <c r="A67" s="21"/>
      <c r="B67" s="21"/>
      <c r="C67" s="21"/>
      <c r="D67" s="22"/>
      <c r="E67" s="21"/>
      <c r="F67" s="21"/>
      <c r="G67" s="21"/>
      <c r="H67" s="21"/>
      <c r="I67" s="21"/>
      <c r="J67" s="21"/>
      <c r="K67" s="23"/>
    </row>
    <row r="68" spans="1:11">
      <c r="A68" s="21"/>
      <c r="B68" s="21"/>
      <c r="C68" s="21"/>
      <c r="D68" s="22"/>
      <c r="E68" s="21"/>
      <c r="F68" s="21"/>
      <c r="G68" s="21"/>
      <c r="H68" s="21"/>
      <c r="I68" s="21"/>
      <c r="J68" s="21"/>
      <c r="K68" s="23"/>
    </row>
    <row r="69" spans="1:11">
      <c r="A69" s="21"/>
      <c r="B69" s="21"/>
      <c r="C69" s="21"/>
      <c r="D69" s="22"/>
      <c r="E69" s="21"/>
      <c r="F69" s="21"/>
      <c r="G69" s="21"/>
      <c r="H69" s="21"/>
      <c r="I69" s="21"/>
      <c r="J69" s="21"/>
      <c r="K69" s="23"/>
    </row>
    <row r="70" spans="1:11">
      <c r="A70" s="21"/>
      <c r="B70" s="21"/>
      <c r="C70" s="21"/>
      <c r="D70" s="22"/>
      <c r="E70" s="21"/>
      <c r="F70" s="21"/>
      <c r="G70" s="21"/>
      <c r="H70" s="21"/>
      <c r="I70" s="21"/>
      <c r="J70" s="21"/>
      <c r="K70" s="23"/>
    </row>
    <row r="71" spans="1:11">
      <c r="A71" s="21"/>
      <c r="B71" s="21"/>
      <c r="C71" s="21"/>
      <c r="D71" s="22"/>
      <c r="E71" s="21"/>
      <c r="F71" s="21"/>
      <c r="G71" s="21"/>
      <c r="H71" s="21"/>
      <c r="I71" s="21"/>
      <c r="J71" s="21"/>
      <c r="K71" s="23"/>
    </row>
    <row r="72" spans="1:11">
      <c r="A72" s="21"/>
      <c r="B72" s="21"/>
      <c r="C72" s="21"/>
      <c r="D72" s="22"/>
      <c r="E72" s="21"/>
      <c r="F72" s="21"/>
      <c r="G72" s="21"/>
      <c r="H72" s="21"/>
      <c r="I72" s="21"/>
      <c r="J72" s="21"/>
      <c r="K72" s="23"/>
    </row>
    <row r="73" spans="1:11">
      <c r="A73" s="21"/>
      <c r="B73" s="21"/>
      <c r="C73" s="21"/>
      <c r="D73" s="22"/>
      <c r="E73" s="21"/>
      <c r="F73" s="21"/>
      <c r="G73" s="21"/>
      <c r="H73" s="21"/>
      <c r="I73" s="21"/>
      <c r="J73" s="21"/>
      <c r="K73" s="23"/>
    </row>
    <row r="74" spans="1:11">
      <c r="A74" s="21"/>
      <c r="B74" s="21"/>
      <c r="C74" s="21"/>
      <c r="D74" s="22"/>
      <c r="E74" s="21"/>
      <c r="F74" s="21"/>
      <c r="G74" s="21"/>
      <c r="H74" s="21"/>
      <c r="I74" s="21"/>
      <c r="J74" s="21"/>
      <c r="K74" s="23"/>
    </row>
    <row r="75" spans="1:11">
      <c r="A75" s="21"/>
      <c r="B75" s="21"/>
      <c r="C75" s="21"/>
      <c r="D75" s="22"/>
      <c r="E75" s="21"/>
      <c r="F75" s="21"/>
      <c r="G75" s="21"/>
      <c r="H75" s="21"/>
      <c r="I75" s="21"/>
      <c r="J75" s="21"/>
      <c r="K75" s="23"/>
    </row>
    <row r="76" spans="1:11">
      <c r="A76" s="21"/>
      <c r="B76" s="21"/>
      <c r="C76" s="21"/>
      <c r="D76" s="22"/>
      <c r="E76" s="21"/>
      <c r="F76" s="21"/>
      <c r="G76" s="21"/>
      <c r="H76" s="21"/>
      <c r="I76" s="21"/>
      <c r="J76" s="21"/>
      <c r="K76" s="23"/>
    </row>
    <row r="77" spans="1:11">
      <c r="A77" s="21"/>
      <c r="B77" s="21"/>
      <c r="C77" s="21"/>
      <c r="D77" s="22"/>
      <c r="E77" s="21"/>
      <c r="F77" s="21"/>
      <c r="G77" s="21"/>
      <c r="H77" s="21"/>
      <c r="I77" s="21"/>
      <c r="J77" s="21"/>
      <c r="K77" s="23"/>
    </row>
    <row r="78" spans="1:11">
      <c r="A78" s="21"/>
      <c r="B78" s="21"/>
      <c r="C78" s="21"/>
      <c r="D78" s="22"/>
      <c r="E78" s="21"/>
      <c r="F78" s="21"/>
      <c r="G78" s="21"/>
      <c r="H78" s="21"/>
      <c r="I78" s="21"/>
      <c r="J78" s="21"/>
      <c r="K78" s="23"/>
    </row>
    <row r="79" spans="1:11">
      <c r="A79" s="21"/>
      <c r="B79" s="21"/>
      <c r="C79" s="21"/>
      <c r="D79" s="22"/>
      <c r="E79" s="21"/>
      <c r="F79" s="21"/>
      <c r="G79" s="21"/>
      <c r="H79" s="21"/>
      <c r="I79" s="21"/>
      <c r="J79" s="21"/>
      <c r="K79" s="23"/>
    </row>
    <row r="80" spans="1:11">
      <c r="A80" s="21"/>
      <c r="B80" s="21"/>
      <c r="C80" s="21"/>
      <c r="D80" s="22"/>
      <c r="E80" s="21"/>
      <c r="F80" s="21"/>
      <c r="G80" s="21"/>
      <c r="H80" s="21"/>
      <c r="I80" s="21"/>
      <c r="J80" s="21"/>
      <c r="K80" s="23"/>
    </row>
    <row r="81" spans="1:11">
      <c r="A81" s="21"/>
      <c r="B81" s="21"/>
      <c r="C81" s="21"/>
      <c r="D81" s="22"/>
      <c r="E81" s="21"/>
      <c r="F81" s="21"/>
      <c r="G81" s="21"/>
      <c r="H81" s="21"/>
      <c r="I81" s="21"/>
      <c r="J81" s="21"/>
      <c r="K81" s="23"/>
    </row>
    <row r="82" spans="1:11">
      <c r="A82" s="21"/>
      <c r="B82" s="21"/>
      <c r="C82" s="21"/>
      <c r="D82" s="22"/>
      <c r="E82" s="21"/>
      <c r="F82" s="21"/>
      <c r="G82" s="21"/>
      <c r="H82" s="21"/>
      <c r="I82" s="21"/>
      <c r="J82" s="21"/>
      <c r="K82" s="23"/>
    </row>
    <row r="83" spans="1:11">
      <c r="A83" s="21"/>
      <c r="B83" s="21"/>
      <c r="C83" s="21"/>
      <c r="D83" s="22"/>
      <c r="E83" s="21"/>
      <c r="F83" s="21"/>
      <c r="G83" s="21"/>
      <c r="H83" s="21"/>
      <c r="I83" s="21"/>
      <c r="J83" s="21"/>
      <c r="K83" s="23"/>
    </row>
    <row r="84" spans="1:11">
      <c r="A84" s="21"/>
      <c r="B84" s="21"/>
      <c r="C84" s="21"/>
      <c r="D84" s="22"/>
      <c r="E84" s="21"/>
      <c r="F84" s="21"/>
      <c r="G84" s="21"/>
      <c r="H84" s="21"/>
      <c r="I84" s="21"/>
      <c r="J84" s="21"/>
      <c r="K84" s="23"/>
    </row>
    <row r="85" spans="1:11">
      <c r="A85" s="21"/>
      <c r="B85" s="21"/>
      <c r="C85" s="21"/>
      <c r="D85" s="22"/>
      <c r="E85" s="21"/>
      <c r="F85" s="21"/>
      <c r="G85" s="21"/>
      <c r="H85" s="21"/>
      <c r="I85" s="21"/>
      <c r="J85" s="21"/>
      <c r="K85" s="23"/>
    </row>
  </sheetData>
  <mergeCells count="4">
    <mergeCell ref="I7:J7"/>
    <mergeCell ref="G7:H7"/>
    <mergeCell ref="E7:F7"/>
    <mergeCell ref="A1:L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Normal="80" workbookViewId="0">
      <selection activeCell="A45" sqref="A45:XFD45"/>
    </sheetView>
  </sheetViews>
  <sheetFormatPr defaultRowHeight="12.75"/>
  <cols>
    <col min="1" max="1" width="6.7109375" customWidth="1"/>
    <col min="3" max="3" width="13.42578125" customWidth="1"/>
    <col min="4" max="4" width="6.85546875" customWidth="1"/>
    <col min="6" max="6" width="9" customWidth="1"/>
    <col min="8" max="8" width="6.7109375" customWidth="1"/>
    <col min="9" max="9" width="14" customWidth="1"/>
    <col min="10" max="10" width="6.5703125" customWidth="1"/>
    <col min="11" max="11" width="9.140625" style="13"/>
    <col min="12" max="12" width="12.28515625" customWidth="1"/>
  </cols>
  <sheetData>
    <row r="1" spans="1:12">
      <c r="A1" s="36" t="s">
        <v>400</v>
      </c>
      <c r="B1" s="36"/>
      <c r="C1" s="36"/>
      <c r="D1" s="36"/>
      <c r="E1" s="36"/>
      <c r="F1" s="36"/>
      <c r="G1" s="36"/>
      <c r="H1" s="36"/>
      <c r="I1" s="36"/>
      <c r="J1" s="35"/>
      <c r="K1" s="35"/>
      <c r="L1" s="35"/>
    </row>
    <row r="2" spans="1:12">
      <c r="A2" t="s">
        <v>1</v>
      </c>
      <c r="B2">
        <v>20</v>
      </c>
      <c r="C2" t="s">
        <v>21</v>
      </c>
      <c r="D2">
        <v>40</v>
      </c>
      <c r="E2" t="s">
        <v>20</v>
      </c>
      <c r="F2">
        <v>40</v>
      </c>
    </row>
    <row r="3" spans="1:12">
      <c r="A3" t="s">
        <v>2</v>
      </c>
      <c r="B3">
        <v>52</v>
      </c>
      <c r="C3" t="s">
        <v>3</v>
      </c>
      <c r="D3">
        <v>19.8</v>
      </c>
      <c r="E3" t="s">
        <v>4</v>
      </c>
      <c r="F3" s="11">
        <f>MIN(I8:I43)</f>
        <v>500.5</v>
      </c>
    </row>
    <row r="4" spans="1:12">
      <c r="B4" t="s">
        <v>5</v>
      </c>
      <c r="D4" t="s">
        <v>6</v>
      </c>
      <c r="E4" t="s">
        <v>17</v>
      </c>
    </row>
    <row r="6" spans="1:12">
      <c r="C6" s="1"/>
      <c r="D6" s="1"/>
      <c r="E6" s="28" t="s">
        <v>7</v>
      </c>
      <c r="F6" s="28"/>
      <c r="G6" s="28" t="s">
        <v>8</v>
      </c>
      <c r="H6" s="28"/>
      <c r="I6" s="28" t="s">
        <v>18</v>
      </c>
      <c r="J6" s="28"/>
      <c r="K6" s="33" t="s">
        <v>401</v>
      </c>
      <c r="L6" s="32" t="s">
        <v>395</v>
      </c>
    </row>
    <row r="7" spans="1:12">
      <c r="A7" s="2" t="s">
        <v>16</v>
      </c>
      <c r="B7" s="6" t="s">
        <v>10</v>
      </c>
      <c r="C7" s="6" t="s">
        <v>11</v>
      </c>
      <c r="D7" s="6" t="s">
        <v>12</v>
      </c>
      <c r="E7" s="2" t="s">
        <v>13</v>
      </c>
      <c r="F7" s="2" t="s">
        <v>14</v>
      </c>
      <c r="G7" s="2" t="s">
        <v>13</v>
      </c>
      <c r="H7" s="2" t="s">
        <v>14</v>
      </c>
      <c r="I7" s="2" t="s">
        <v>13</v>
      </c>
      <c r="J7" s="2" t="s">
        <v>14</v>
      </c>
      <c r="K7" s="33" t="s">
        <v>15</v>
      </c>
      <c r="L7" s="32"/>
    </row>
    <row r="8" spans="1:12">
      <c r="A8" s="7">
        <v>1</v>
      </c>
      <c r="B8" s="14" t="s">
        <v>241</v>
      </c>
      <c r="C8" s="15" t="s">
        <v>78</v>
      </c>
      <c r="D8" s="15">
        <v>11</v>
      </c>
      <c r="E8" s="10">
        <v>41</v>
      </c>
      <c r="F8" s="2">
        <f t="shared" ref="F8:F39" si="0">$B$2*E8/$B$3</f>
        <v>15.76923076923077</v>
      </c>
      <c r="G8" s="2">
        <v>19.7</v>
      </c>
      <c r="H8" s="2">
        <f>$D$2*G8/$D$3</f>
        <v>39.797979797979799</v>
      </c>
      <c r="I8" s="5">
        <v>544</v>
      </c>
      <c r="J8" s="2">
        <f t="shared" ref="J8:J39" si="1">$F$2*$F$3/I8</f>
        <v>36.801470588235297</v>
      </c>
      <c r="K8" s="33">
        <f t="shared" ref="K8:K39" si="2">SUM(F8,H8,J8)</f>
        <v>92.36868115544587</v>
      </c>
      <c r="L8" s="37" t="s">
        <v>394</v>
      </c>
    </row>
    <row r="9" spans="1:12">
      <c r="A9" s="7">
        <v>2</v>
      </c>
      <c r="B9" s="14" t="s">
        <v>252</v>
      </c>
      <c r="C9" s="15" t="s">
        <v>93</v>
      </c>
      <c r="D9" s="15">
        <v>11</v>
      </c>
      <c r="E9" s="2">
        <v>42</v>
      </c>
      <c r="F9" s="2">
        <f t="shared" si="0"/>
        <v>16.153846153846153</v>
      </c>
      <c r="G9" s="2">
        <v>17.399999999999999</v>
      </c>
      <c r="H9" s="2">
        <f>$D$2*G9/$D$3</f>
        <v>35.151515151515149</v>
      </c>
      <c r="I9" s="5">
        <v>501.4</v>
      </c>
      <c r="J9" s="2">
        <f t="shared" si="1"/>
        <v>39.92820103709613</v>
      </c>
      <c r="K9" s="33">
        <f t="shared" si="2"/>
        <v>91.233562342457432</v>
      </c>
      <c r="L9" s="37" t="s">
        <v>394</v>
      </c>
    </row>
    <row r="10" spans="1:12">
      <c r="A10" s="7">
        <v>3</v>
      </c>
      <c r="B10" s="14" t="s">
        <v>255</v>
      </c>
      <c r="C10" s="15" t="s">
        <v>98</v>
      </c>
      <c r="D10" s="15">
        <v>10</v>
      </c>
      <c r="E10" s="2">
        <v>42</v>
      </c>
      <c r="F10" s="2">
        <f t="shared" si="0"/>
        <v>16.153846153846153</v>
      </c>
      <c r="G10" s="2">
        <v>18.5</v>
      </c>
      <c r="H10" s="2">
        <f>$D$2*G10/$D$3</f>
        <v>37.37373737373737</v>
      </c>
      <c r="I10" s="5">
        <v>542.1</v>
      </c>
      <c r="J10" s="2">
        <f t="shared" si="1"/>
        <v>36.930455635491604</v>
      </c>
      <c r="K10" s="33">
        <f t="shared" si="2"/>
        <v>90.458039163075128</v>
      </c>
      <c r="L10" s="37" t="s">
        <v>396</v>
      </c>
    </row>
    <row r="11" spans="1:12">
      <c r="A11" s="7">
        <v>4</v>
      </c>
      <c r="B11" s="14" t="s">
        <v>254</v>
      </c>
      <c r="C11" s="15" t="s">
        <v>96</v>
      </c>
      <c r="D11" s="15">
        <v>11</v>
      </c>
      <c r="E11" s="2">
        <v>38</v>
      </c>
      <c r="F11" s="2">
        <f t="shared" si="0"/>
        <v>14.615384615384615</v>
      </c>
      <c r="G11" s="2">
        <v>19.7</v>
      </c>
      <c r="H11" s="2">
        <f>$D$2*G11/$D$3</f>
        <v>39.797979797979799</v>
      </c>
      <c r="I11" s="5">
        <v>569.70000000000005</v>
      </c>
      <c r="J11" s="2">
        <f t="shared" si="1"/>
        <v>35.141302439880633</v>
      </c>
      <c r="K11" s="33">
        <f t="shared" si="2"/>
        <v>89.554666853245038</v>
      </c>
      <c r="L11" s="37" t="s">
        <v>396</v>
      </c>
    </row>
    <row r="12" spans="1:12">
      <c r="A12" s="7">
        <v>5</v>
      </c>
      <c r="B12" s="14" t="s">
        <v>258</v>
      </c>
      <c r="C12" s="15" t="s">
        <v>89</v>
      </c>
      <c r="D12" s="15">
        <v>9</v>
      </c>
      <c r="E12" s="2">
        <v>39</v>
      </c>
      <c r="F12" s="2">
        <f t="shared" si="0"/>
        <v>15</v>
      </c>
      <c r="G12" s="2">
        <v>18.399999999999999</v>
      </c>
      <c r="H12" s="2">
        <f>$D$2*G12/$D$3</f>
        <v>37.171717171717169</v>
      </c>
      <c r="I12" s="5">
        <v>537.1</v>
      </c>
      <c r="J12" s="2">
        <f t="shared" si="1"/>
        <v>37.274250605101471</v>
      </c>
      <c r="K12" s="33">
        <f t="shared" si="2"/>
        <v>89.445967776818634</v>
      </c>
      <c r="L12" s="37" t="s">
        <v>396</v>
      </c>
    </row>
    <row r="13" spans="1:12">
      <c r="A13" s="7">
        <v>6</v>
      </c>
      <c r="B13" s="14" t="s">
        <v>274</v>
      </c>
      <c r="C13" s="15" t="s">
        <v>90</v>
      </c>
      <c r="D13" s="15">
        <v>10</v>
      </c>
      <c r="E13" s="2">
        <v>39</v>
      </c>
      <c r="F13" s="2">
        <f t="shared" si="0"/>
        <v>15</v>
      </c>
      <c r="G13" s="2">
        <v>17</v>
      </c>
      <c r="H13" s="2">
        <f>$D$2*G13/$D$3</f>
        <v>34.343434343434339</v>
      </c>
      <c r="I13" s="5">
        <v>500.5</v>
      </c>
      <c r="J13" s="2">
        <f t="shared" si="1"/>
        <v>40</v>
      </c>
      <c r="K13" s="33">
        <f t="shared" si="2"/>
        <v>89.343434343434339</v>
      </c>
      <c r="L13" s="37" t="s">
        <v>396</v>
      </c>
    </row>
    <row r="14" spans="1:12">
      <c r="A14" s="7">
        <v>7</v>
      </c>
      <c r="B14" s="14" t="s">
        <v>240</v>
      </c>
      <c r="C14" s="15" t="s">
        <v>75</v>
      </c>
      <c r="D14" s="15">
        <v>10</v>
      </c>
      <c r="E14" s="2">
        <v>35</v>
      </c>
      <c r="F14" s="2">
        <f t="shared" si="0"/>
        <v>13.461538461538462</v>
      </c>
      <c r="G14" s="2">
        <v>19.5</v>
      </c>
      <c r="H14" s="2">
        <f>$D$2*G14/$D$3</f>
        <v>39.393939393939391</v>
      </c>
      <c r="I14" s="5">
        <v>549.20000000000005</v>
      </c>
      <c r="J14" s="2">
        <f t="shared" si="1"/>
        <v>36.453022578295702</v>
      </c>
      <c r="K14" s="33">
        <f t="shared" si="2"/>
        <v>89.30850043377356</v>
      </c>
      <c r="L14" s="37" t="s">
        <v>396</v>
      </c>
    </row>
    <row r="15" spans="1:12">
      <c r="A15" s="7">
        <v>8</v>
      </c>
      <c r="B15" s="14" t="s">
        <v>238</v>
      </c>
      <c r="C15" s="15" t="s">
        <v>73</v>
      </c>
      <c r="D15" s="15">
        <v>11</v>
      </c>
      <c r="E15" s="10">
        <v>42</v>
      </c>
      <c r="F15" s="2">
        <f t="shared" si="0"/>
        <v>16.153846153846153</v>
      </c>
      <c r="G15" s="2">
        <v>19.8</v>
      </c>
      <c r="H15" s="2">
        <f>$D$2*G15/$D$3</f>
        <v>40</v>
      </c>
      <c r="I15" s="5">
        <v>607.1</v>
      </c>
      <c r="J15" s="2">
        <f t="shared" si="1"/>
        <v>32.976445396145607</v>
      </c>
      <c r="K15" s="33">
        <f t="shared" si="2"/>
        <v>89.130291549991767</v>
      </c>
      <c r="L15" s="37" t="s">
        <v>396</v>
      </c>
    </row>
    <row r="16" spans="1:12">
      <c r="A16" s="7">
        <v>9</v>
      </c>
      <c r="B16" s="14" t="s">
        <v>266</v>
      </c>
      <c r="C16" s="15" t="s">
        <v>77</v>
      </c>
      <c r="D16" s="15">
        <v>9</v>
      </c>
      <c r="E16" s="2">
        <v>40</v>
      </c>
      <c r="F16" s="2">
        <f t="shared" si="0"/>
        <v>15.384615384615385</v>
      </c>
      <c r="G16" s="2">
        <v>18.3</v>
      </c>
      <c r="H16" s="2">
        <f>$D$2*G16/$D$3</f>
        <v>36.969696969696969</v>
      </c>
      <c r="I16" s="5">
        <v>544.4</v>
      </c>
      <c r="J16" s="2">
        <f t="shared" si="1"/>
        <v>36.774430565760468</v>
      </c>
      <c r="K16" s="33">
        <f t="shared" si="2"/>
        <v>89.128742920072824</v>
      </c>
      <c r="L16" s="37" t="s">
        <v>396</v>
      </c>
    </row>
    <row r="17" spans="1:12">
      <c r="A17" s="7">
        <v>10</v>
      </c>
      <c r="B17" s="14" t="s">
        <v>259</v>
      </c>
      <c r="C17" s="15" t="s">
        <v>102</v>
      </c>
      <c r="D17" s="15">
        <v>9</v>
      </c>
      <c r="E17" s="2">
        <v>48</v>
      </c>
      <c r="F17" s="2">
        <f t="shared" si="0"/>
        <v>18.46153846153846</v>
      </c>
      <c r="G17" s="2">
        <v>16.100000000000001</v>
      </c>
      <c r="H17" s="2">
        <f>$D$2*G17/$D$3</f>
        <v>32.525252525252526</v>
      </c>
      <c r="I17" s="5">
        <v>533.9</v>
      </c>
      <c r="J17" s="2">
        <f t="shared" si="1"/>
        <v>37.497658737591308</v>
      </c>
      <c r="K17" s="33">
        <f t="shared" si="2"/>
        <v>88.484449724382301</v>
      </c>
      <c r="L17" s="37" t="s">
        <v>396</v>
      </c>
    </row>
    <row r="18" spans="1:12">
      <c r="A18" s="7">
        <v>11</v>
      </c>
      <c r="B18" s="14" t="s">
        <v>264</v>
      </c>
      <c r="C18" s="15" t="s">
        <v>105</v>
      </c>
      <c r="D18" s="15">
        <v>9</v>
      </c>
      <c r="E18" s="2">
        <v>47</v>
      </c>
      <c r="F18" s="2">
        <f t="shared" si="0"/>
        <v>18.076923076923077</v>
      </c>
      <c r="G18" s="2">
        <v>17.5</v>
      </c>
      <c r="H18" s="2">
        <f>$D$2*G18/$D$3</f>
        <v>35.353535353535349</v>
      </c>
      <c r="I18" s="5">
        <v>581.1</v>
      </c>
      <c r="J18" s="2">
        <f t="shared" si="1"/>
        <v>34.451901565995527</v>
      </c>
      <c r="K18" s="33">
        <f t="shared" si="2"/>
        <v>87.882359996453957</v>
      </c>
      <c r="L18" s="37" t="s">
        <v>396</v>
      </c>
    </row>
    <row r="19" spans="1:12">
      <c r="A19" s="7">
        <v>12</v>
      </c>
      <c r="B19" s="14" t="s">
        <v>253</v>
      </c>
      <c r="C19" s="15" t="s">
        <v>95</v>
      </c>
      <c r="D19" s="15">
        <v>11</v>
      </c>
      <c r="E19" s="2">
        <v>40</v>
      </c>
      <c r="F19" s="2">
        <f t="shared" si="0"/>
        <v>15.384615384615385</v>
      </c>
      <c r="G19" s="2">
        <v>16.600000000000001</v>
      </c>
      <c r="H19" s="2">
        <f>$D$2*G19/$D$3</f>
        <v>33.535353535353536</v>
      </c>
      <c r="I19" s="5">
        <v>575.4</v>
      </c>
      <c r="J19" s="2">
        <f t="shared" si="1"/>
        <v>34.793187347931877</v>
      </c>
      <c r="K19" s="33">
        <f t="shared" si="2"/>
        <v>83.7131562679008</v>
      </c>
      <c r="L19" s="34" t="s">
        <v>397</v>
      </c>
    </row>
    <row r="20" spans="1:12">
      <c r="A20" s="7">
        <v>13</v>
      </c>
      <c r="B20" s="14" t="s">
        <v>239</v>
      </c>
      <c r="C20" s="15" t="s">
        <v>74</v>
      </c>
      <c r="D20" s="15">
        <v>10</v>
      </c>
      <c r="E20" s="2">
        <v>42</v>
      </c>
      <c r="F20" s="2">
        <f t="shared" si="0"/>
        <v>16.153846153846153</v>
      </c>
      <c r="G20" s="2">
        <v>14.7</v>
      </c>
      <c r="H20" s="2">
        <f>$D$2*G20/$D$3</f>
        <v>29.696969696969695</v>
      </c>
      <c r="I20" s="5">
        <v>550.6</v>
      </c>
      <c r="J20" s="2">
        <f t="shared" si="1"/>
        <v>36.360334180893567</v>
      </c>
      <c r="K20" s="33">
        <f t="shared" si="2"/>
        <v>82.211150031709423</v>
      </c>
      <c r="L20" s="34" t="s">
        <v>397</v>
      </c>
    </row>
    <row r="21" spans="1:12">
      <c r="A21" s="7">
        <v>14</v>
      </c>
      <c r="B21" s="14" t="s">
        <v>268</v>
      </c>
      <c r="C21" s="15" t="s">
        <v>100</v>
      </c>
      <c r="D21" s="15">
        <v>9</v>
      </c>
      <c r="E21" s="2">
        <v>29</v>
      </c>
      <c r="F21" s="2">
        <f t="shared" si="0"/>
        <v>11.153846153846153</v>
      </c>
      <c r="G21" s="2">
        <v>18.600000000000001</v>
      </c>
      <c r="H21" s="2">
        <f>$D$2*G21/$D$3</f>
        <v>37.575757575757578</v>
      </c>
      <c r="I21" s="5">
        <v>599.79999999999995</v>
      </c>
      <c r="J21" s="2">
        <f t="shared" si="1"/>
        <v>33.377792597532512</v>
      </c>
      <c r="K21" s="6">
        <f t="shared" si="2"/>
        <v>82.107396327136243</v>
      </c>
      <c r="L21" s="34" t="s">
        <v>397</v>
      </c>
    </row>
    <row r="22" spans="1:12">
      <c r="A22" s="7">
        <v>15</v>
      </c>
      <c r="B22" s="14" t="s">
        <v>263</v>
      </c>
      <c r="C22" s="15" t="s">
        <v>101</v>
      </c>
      <c r="D22" s="15">
        <v>9</v>
      </c>
      <c r="E22" s="2">
        <v>35</v>
      </c>
      <c r="F22" s="2">
        <f t="shared" si="0"/>
        <v>13.461538461538462</v>
      </c>
      <c r="G22" s="2">
        <v>17.399999999999999</v>
      </c>
      <c r="H22" s="2">
        <f>$D$2*G22/$D$3</f>
        <v>35.151515151515149</v>
      </c>
      <c r="I22" s="5">
        <v>608.1</v>
      </c>
      <c r="J22" s="2">
        <f t="shared" si="1"/>
        <v>32.92221674066765</v>
      </c>
      <c r="K22" s="6">
        <f t="shared" si="2"/>
        <v>81.535270353721259</v>
      </c>
      <c r="L22" s="34" t="s">
        <v>397</v>
      </c>
    </row>
    <row r="23" spans="1:12">
      <c r="A23" s="7">
        <v>16</v>
      </c>
      <c r="B23" s="14" t="s">
        <v>247</v>
      </c>
      <c r="C23" s="15" t="s">
        <v>86</v>
      </c>
      <c r="D23" s="15">
        <v>10</v>
      </c>
      <c r="E23" s="2">
        <v>44</v>
      </c>
      <c r="F23" s="2">
        <f t="shared" si="0"/>
        <v>16.923076923076923</v>
      </c>
      <c r="G23" s="4">
        <v>15.3</v>
      </c>
      <c r="H23" s="2">
        <f>$D$2*G23/$D$3</f>
        <v>30.909090909090907</v>
      </c>
      <c r="I23" s="5">
        <v>602.4</v>
      </c>
      <c r="J23" s="2">
        <f t="shared" si="1"/>
        <v>33.233731739707835</v>
      </c>
      <c r="K23" s="6">
        <f t="shared" si="2"/>
        <v>81.065899571875661</v>
      </c>
      <c r="L23" s="34" t="s">
        <v>397</v>
      </c>
    </row>
    <row r="24" spans="1:12">
      <c r="A24" s="7">
        <v>17</v>
      </c>
      <c r="B24" s="14" t="s">
        <v>271</v>
      </c>
      <c r="C24" s="15" t="s">
        <v>42</v>
      </c>
      <c r="D24" s="15">
        <v>7</v>
      </c>
      <c r="E24" s="2">
        <v>35</v>
      </c>
      <c r="F24" s="2">
        <f t="shared" si="0"/>
        <v>13.461538461538462</v>
      </c>
      <c r="G24" s="2">
        <v>15.8</v>
      </c>
      <c r="H24" s="2">
        <f>$D$2*G24/$D$3</f>
        <v>31.919191919191917</v>
      </c>
      <c r="I24" s="5">
        <v>597.6</v>
      </c>
      <c r="J24" s="2">
        <f t="shared" si="1"/>
        <v>33.500669344042834</v>
      </c>
      <c r="K24" s="6">
        <f t="shared" si="2"/>
        <v>78.881399724773217</v>
      </c>
      <c r="L24" s="34" t="s">
        <v>397</v>
      </c>
    </row>
    <row r="25" spans="1:12">
      <c r="A25" s="7">
        <v>18</v>
      </c>
      <c r="B25" s="14" t="s">
        <v>273</v>
      </c>
      <c r="C25" s="15" t="s">
        <v>272</v>
      </c>
      <c r="D25" s="15">
        <v>11</v>
      </c>
      <c r="E25" s="2">
        <v>35</v>
      </c>
      <c r="F25" s="2">
        <f t="shared" si="0"/>
        <v>13.461538461538462</v>
      </c>
      <c r="G25" s="2">
        <v>13.1</v>
      </c>
      <c r="H25" s="2">
        <f>$D$2*G25/$D$3</f>
        <v>26.464646464646464</v>
      </c>
      <c r="I25" s="5">
        <v>551.1</v>
      </c>
      <c r="J25" s="2">
        <f t="shared" si="1"/>
        <v>36.327345309381236</v>
      </c>
      <c r="K25" s="6">
        <f t="shared" si="2"/>
        <v>76.25353023556616</v>
      </c>
      <c r="L25" s="34" t="s">
        <v>397</v>
      </c>
    </row>
    <row r="26" spans="1:12">
      <c r="A26" s="7">
        <v>19</v>
      </c>
      <c r="B26" s="14" t="s">
        <v>242</v>
      </c>
      <c r="C26" s="15" t="s">
        <v>81</v>
      </c>
      <c r="D26" s="15">
        <v>10</v>
      </c>
      <c r="E26" s="2">
        <v>35</v>
      </c>
      <c r="F26" s="2">
        <f t="shared" si="0"/>
        <v>13.461538461538462</v>
      </c>
      <c r="G26" s="2">
        <v>13.8</v>
      </c>
      <c r="H26" s="2">
        <f>$D$2*G26/$D$3</f>
        <v>27.878787878787879</v>
      </c>
      <c r="I26" s="5">
        <v>603.4</v>
      </c>
      <c r="J26" s="2">
        <f t="shared" si="1"/>
        <v>33.178654292343388</v>
      </c>
      <c r="K26" s="6">
        <f t="shared" si="2"/>
        <v>74.518980632669724</v>
      </c>
      <c r="L26" s="34" t="s">
        <v>397</v>
      </c>
    </row>
    <row r="27" spans="1:12">
      <c r="A27" s="7">
        <v>20</v>
      </c>
      <c r="B27" s="14" t="s">
        <v>243</v>
      </c>
      <c r="C27" s="15" t="s">
        <v>82</v>
      </c>
      <c r="D27" s="15">
        <v>10</v>
      </c>
      <c r="E27" s="2">
        <v>28</v>
      </c>
      <c r="F27" s="2">
        <f t="shared" si="0"/>
        <v>10.76923076923077</v>
      </c>
      <c r="G27" s="2">
        <v>17.600000000000001</v>
      </c>
      <c r="H27" s="2">
        <f>$D$2*G27/$D$3</f>
        <v>35.555555555555557</v>
      </c>
      <c r="I27" s="5">
        <v>719.6</v>
      </c>
      <c r="J27" s="2">
        <f t="shared" si="1"/>
        <v>27.821011673151752</v>
      </c>
      <c r="K27" s="6">
        <f t="shared" si="2"/>
        <v>74.145797997938075</v>
      </c>
      <c r="L27" s="34" t="s">
        <v>397</v>
      </c>
    </row>
    <row r="28" spans="1:12">
      <c r="A28" s="7">
        <v>21</v>
      </c>
      <c r="B28" s="14" t="s">
        <v>270</v>
      </c>
      <c r="C28" s="15" t="s">
        <v>87</v>
      </c>
      <c r="D28" s="15">
        <v>8</v>
      </c>
      <c r="E28" s="2">
        <v>29</v>
      </c>
      <c r="F28" s="2">
        <f t="shared" si="0"/>
        <v>11.153846153846153</v>
      </c>
      <c r="G28" s="2">
        <v>14.8</v>
      </c>
      <c r="H28" s="2">
        <f>$D$2*G28/$D$3</f>
        <v>29.8989898989899</v>
      </c>
      <c r="I28" s="5">
        <v>628.79999999999995</v>
      </c>
      <c r="J28" s="2">
        <f t="shared" si="1"/>
        <v>31.83842239185751</v>
      </c>
      <c r="K28" s="6">
        <f t="shared" si="2"/>
        <v>72.891258444693563</v>
      </c>
      <c r="L28" s="34" t="s">
        <v>397</v>
      </c>
    </row>
    <row r="29" spans="1:12">
      <c r="A29" s="7">
        <v>22</v>
      </c>
      <c r="B29" s="14" t="s">
        <v>267</v>
      </c>
      <c r="C29" s="15" t="s">
        <v>94</v>
      </c>
      <c r="D29" s="15">
        <v>9</v>
      </c>
      <c r="E29" s="2">
        <v>14</v>
      </c>
      <c r="F29" s="2">
        <f t="shared" si="0"/>
        <v>5.384615384615385</v>
      </c>
      <c r="G29" s="2">
        <v>17.600000000000001</v>
      </c>
      <c r="H29" s="2">
        <f>$D$2*G29/$D$3</f>
        <v>35.555555555555557</v>
      </c>
      <c r="I29" s="5">
        <v>648.5</v>
      </c>
      <c r="J29" s="2">
        <f t="shared" si="1"/>
        <v>30.871241326137241</v>
      </c>
      <c r="K29" s="6">
        <f t="shared" si="2"/>
        <v>71.811412266308182</v>
      </c>
      <c r="L29" s="34" t="s">
        <v>397</v>
      </c>
    </row>
    <row r="30" spans="1:12">
      <c r="A30" s="7">
        <v>23</v>
      </c>
      <c r="B30" s="14" t="s">
        <v>246</v>
      </c>
      <c r="C30" s="15" t="s">
        <v>85</v>
      </c>
      <c r="D30" s="15">
        <v>10</v>
      </c>
      <c r="E30" s="2">
        <v>19</v>
      </c>
      <c r="F30" s="2">
        <f t="shared" si="0"/>
        <v>7.3076923076923075</v>
      </c>
      <c r="G30" s="4">
        <v>14</v>
      </c>
      <c r="H30" s="2">
        <f>$D$2*G30/$D$3</f>
        <v>28.28282828282828</v>
      </c>
      <c r="I30" s="5">
        <v>628.5</v>
      </c>
      <c r="J30" s="2">
        <f t="shared" si="1"/>
        <v>31.853619729514719</v>
      </c>
      <c r="K30" s="6">
        <f t="shared" si="2"/>
        <v>67.444140320035302</v>
      </c>
      <c r="L30" s="34" t="s">
        <v>397</v>
      </c>
    </row>
    <row r="31" spans="1:12">
      <c r="A31" s="7">
        <v>24</v>
      </c>
      <c r="B31" s="14" t="s">
        <v>251</v>
      </c>
      <c r="C31" s="15" t="s">
        <v>92</v>
      </c>
      <c r="D31" s="15">
        <v>11</v>
      </c>
      <c r="E31" s="2">
        <v>9</v>
      </c>
      <c r="F31" s="2">
        <f t="shared" si="0"/>
        <v>3.4615384615384617</v>
      </c>
      <c r="G31" s="2">
        <v>16</v>
      </c>
      <c r="H31" s="2">
        <f>$D$2*G31/$D$3</f>
        <v>32.323232323232325</v>
      </c>
      <c r="I31" s="5">
        <v>643.6</v>
      </c>
      <c r="J31" s="2">
        <f t="shared" si="1"/>
        <v>31.106277190801737</v>
      </c>
      <c r="K31" s="6">
        <f t="shared" si="2"/>
        <v>66.891047975572519</v>
      </c>
      <c r="L31" s="34" t="s">
        <v>397</v>
      </c>
    </row>
    <row r="32" spans="1:12">
      <c r="A32" s="7">
        <v>25</v>
      </c>
      <c r="B32" s="14" t="s">
        <v>262</v>
      </c>
      <c r="C32" s="15" t="s">
        <v>104</v>
      </c>
      <c r="D32" s="15">
        <v>9</v>
      </c>
      <c r="E32" s="2">
        <v>11</v>
      </c>
      <c r="F32" s="2">
        <f t="shared" si="0"/>
        <v>4.2307692307692308</v>
      </c>
      <c r="G32" s="2">
        <v>16.3</v>
      </c>
      <c r="H32" s="2">
        <f>$D$2*G32/$D$3</f>
        <v>32.929292929292927</v>
      </c>
      <c r="I32" s="5">
        <v>676.1</v>
      </c>
      <c r="J32" s="2">
        <f t="shared" si="1"/>
        <v>29.611004289306315</v>
      </c>
      <c r="K32" s="6">
        <f t="shared" si="2"/>
        <v>66.771066449368476</v>
      </c>
      <c r="L32" s="34" t="s">
        <v>397</v>
      </c>
    </row>
    <row r="33" spans="1:12">
      <c r="A33" s="7">
        <v>26</v>
      </c>
      <c r="B33" s="14" t="s">
        <v>257</v>
      </c>
      <c r="C33" s="15" t="s">
        <v>103</v>
      </c>
      <c r="D33" s="15">
        <v>11</v>
      </c>
      <c r="E33" s="2">
        <v>8</v>
      </c>
      <c r="F33" s="2">
        <f t="shared" si="0"/>
        <v>3.0769230769230771</v>
      </c>
      <c r="G33" s="2">
        <v>15.7</v>
      </c>
      <c r="H33" s="2">
        <f>$D$2*G33/$D$3</f>
        <v>31.717171717171716</v>
      </c>
      <c r="I33" s="5">
        <v>644.5</v>
      </c>
      <c r="J33" s="2">
        <f t="shared" si="1"/>
        <v>31.062839410395654</v>
      </c>
      <c r="K33" s="6">
        <f t="shared" si="2"/>
        <v>65.856934204490443</v>
      </c>
      <c r="L33" s="34" t="s">
        <v>397</v>
      </c>
    </row>
    <row r="34" spans="1:12">
      <c r="A34" s="7">
        <v>27</v>
      </c>
      <c r="B34" s="14" t="s">
        <v>269</v>
      </c>
      <c r="C34" s="15" t="s">
        <v>79</v>
      </c>
      <c r="D34" s="15">
        <v>8</v>
      </c>
      <c r="E34" s="2">
        <v>12</v>
      </c>
      <c r="F34" s="2">
        <f t="shared" si="0"/>
        <v>4.615384615384615</v>
      </c>
      <c r="G34" s="2">
        <v>13.5</v>
      </c>
      <c r="H34" s="2">
        <f>$D$2*G34/$D$3</f>
        <v>27.272727272727273</v>
      </c>
      <c r="I34" s="5">
        <v>626.4</v>
      </c>
      <c r="J34" s="2">
        <f t="shared" si="1"/>
        <v>31.960408684546618</v>
      </c>
      <c r="K34" s="6">
        <f t="shared" si="2"/>
        <v>63.848520572658501</v>
      </c>
      <c r="L34" s="34" t="s">
        <v>397</v>
      </c>
    </row>
    <row r="35" spans="1:12">
      <c r="A35" s="7">
        <v>28</v>
      </c>
      <c r="B35" s="14" t="s">
        <v>265</v>
      </c>
      <c r="C35" s="15" t="s">
        <v>76</v>
      </c>
      <c r="D35" s="15">
        <v>9</v>
      </c>
      <c r="E35" s="2">
        <v>21</v>
      </c>
      <c r="F35" s="2">
        <f t="shared" si="0"/>
        <v>8.0769230769230766</v>
      </c>
      <c r="G35" s="2">
        <v>12.3</v>
      </c>
      <c r="H35" s="2">
        <f>$D$2*G35/$D$3</f>
        <v>24.848484848484848</v>
      </c>
      <c r="I35" s="5">
        <v>657.1</v>
      </c>
      <c r="J35" s="2">
        <f t="shared" si="1"/>
        <v>30.467204382894536</v>
      </c>
      <c r="K35" s="6">
        <f t="shared" si="2"/>
        <v>63.392612308302461</v>
      </c>
      <c r="L35" s="34" t="s">
        <v>397</v>
      </c>
    </row>
    <row r="36" spans="1:12">
      <c r="A36" s="7">
        <v>29</v>
      </c>
      <c r="B36" s="14" t="s">
        <v>256</v>
      </c>
      <c r="C36" s="15" t="s">
        <v>99</v>
      </c>
      <c r="D36" s="15">
        <v>11</v>
      </c>
      <c r="E36" s="2">
        <v>16</v>
      </c>
      <c r="F36" s="2">
        <f t="shared" si="0"/>
        <v>6.1538461538461542</v>
      </c>
      <c r="G36" s="2">
        <v>11.8</v>
      </c>
      <c r="H36" s="2">
        <f>$D$2*G36/$D$3</f>
        <v>23.838383838383837</v>
      </c>
      <c r="I36" s="5">
        <v>606.5</v>
      </c>
      <c r="J36" s="2">
        <f t="shared" si="1"/>
        <v>33.00906842539159</v>
      </c>
      <c r="K36" s="6">
        <f t="shared" si="2"/>
        <v>63.001298417621584</v>
      </c>
      <c r="L36" s="34" t="s">
        <v>397</v>
      </c>
    </row>
    <row r="37" spans="1:12">
      <c r="A37" s="7">
        <v>30</v>
      </c>
      <c r="B37" s="14" t="s">
        <v>245</v>
      </c>
      <c r="C37" s="15" t="s">
        <v>84</v>
      </c>
      <c r="D37" s="15">
        <v>10</v>
      </c>
      <c r="E37" s="2">
        <v>21</v>
      </c>
      <c r="F37" s="2">
        <f t="shared" si="0"/>
        <v>8.0769230769230766</v>
      </c>
      <c r="G37" s="4">
        <v>11.6</v>
      </c>
      <c r="H37" s="2">
        <f>$D$2*G37/$D$3</f>
        <v>23.434343434343432</v>
      </c>
      <c r="I37" s="5">
        <v>700</v>
      </c>
      <c r="J37" s="2">
        <f t="shared" si="1"/>
        <v>28.6</v>
      </c>
      <c r="K37" s="6">
        <f t="shared" si="2"/>
        <v>60.111266511266507</v>
      </c>
      <c r="L37" s="34" t="s">
        <v>397</v>
      </c>
    </row>
    <row r="38" spans="1:12">
      <c r="A38" s="7">
        <v>31</v>
      </c>
      <c r="B38" s="14" t="s">
        <v>261</v>
      </c>
      <c r="C38" s="15" t="s">
        <v>97</v>
      </c>
      <c r="D38" s="15">
        <v>9</v>
      </c>
      <c r="E38" s="2">
        <v>20</v>
      </c>
      <c r="F38" s="2">
        <f t="shared" si="0"/>
        <v>7.6923076923076925</v>
      </c>
      <c r="G38" s="2">
        <v>11</v>
      </c>
      <c r="H38" s="2">
        <f>$D$2*G38/$D$3</f>
        <v>22.222222222222221</v>
      </c>
      <c r="I38" s="5">
        <v>737.5</v>
      </c>
      <c r="J38" s="2">
        <f t="shared" si="1"/>
        <v>27.145762711864407</v>
      </c>
      <c r="K38" s="6">
        <f t="shared" si="2"/>
        <v>57.060292626394322</v>
      </c>
      <c r="L38" s="34" t="s">
        <v>397</v>
      </c>
    </row>
    <row r="39" spans="1:12">
      <c r="A39" s="7">
        <v>32</v>
      </c>
      <c r="B39" s="14" t="s">
        <v>244</v>
      </c>
      <c r="C39" s="15" t="s">
        <v>83</v>
      </c>
      <c r="D39" s="15">
        <v>10</v>
      </c>
      <c r="E39" s="2">
        <v>16</v>
      </c>
      <c r="F39" s="2">
        <f t="shared" si="0"/>
        <v>6.1538461538461542</v>
      </c>
      <c r="G39" s="4">
        <v>13.6</v>
      </c>
      <c r="H39" s="2">
        <f>$D$2*G39/$D$3</f>
        <v>27.474747474747474</v>
      </c>
      <c r="I39" s="5">
        <v>1000</v>
      </c>
      <c r="J39" s="2">
        <f t="shared" si="1"/>
        <v>20.02</v>
      </c>
      <c r="K39" s="6">
        <f t="shared" si="2"/>
        <v>53.64859362859363</v>
      </c>
      <c r="L39" s="34" t="s">
        <v>397</v>
      </c>
    </row>
    <row r="40" spans="1:12">
      <c r="A40" s="7">
        <v>33</v>
      </c>
      <c r="B40" s="14" t="s">
        <v>250</v>
      </c>
      <c r="C40" s="15" t="s">
        <v>91</v>
      </c>
      <c r="D40" s="15">
        <v>11</v>
      </c>
      <c r="E40" s="2">
        <v>11</v>
      </c>
      <c r="F40" s="2">
        <f t="shared" ref="F40:F43" si="3">$B$2*E40/$B$3</f>
        <v>4.2307692307692308</v>
      </c>
      <c r="G40" s="2">
        <v>12.9</v>
      </c>
      <c r="H40" s="2">
        <f>$D$2*G40/$D$3</f>
        <v>26.060606060606059</v>
      </c>
      <c r="I40" s="5">
        <v>1000</v>
      </c>
      <c r="J40" s="2">
        <f>$F$2*$F$3/I40</f>
        <v>20.02</v>
      </c>
      <c r="K40" s="6">
        <f t="shared" ref="K40:K43" si="4">SUM(F40,H40,J40)</f>
        <v>50.311375291375285</v>
      </c>
      <c r="L40" s="34" t="s">
        <v>397</v>
      </c>
    </row>
    <row r="41" spans="1:12">
      <c r="A41" s="7">
        <v>34</v>
      </c>
      <c r="B41" s="14" t="s">
        <v>249</v>
      </c>
      <c r="C41" s="15" t="s">
        <v>88</v>
      </c>
      <c r="D41" s="15">
        <v>11</v>
      </c>
      <c r="E41" s="10">
        <v>11</v>
      </c>
      <c r="F41" s="2">
        <f t="shared" si="3"/>
        <v>4.2307692307692308</v>
      </c>
      <c r="G41" s="2">
        <v>8.1</v>
      </c>
      <c r="H41" s="2">
        <f>$D$2*G41/$D$3</f>
        <v>16.363636363636363</v>
      </c>
      <c r="I41" s="5">
        <v>742.3</v>
      </c>
      <c r="J41" s="2">
        <f>$F$2*$F$3/I41</f>
        <v>26.970227670753065</v>
      </c>
      <c r="K41" s="6">
        <f t="shared" si="4"/>
        <v>47.564633265158662</v>
      </c>
      <c r="L41" s="34" t="s">
        <v>397</v>
      </c>
    </row>
    <row r="42" spans="1:12">
      <c r="A42" s="7">
        <v>35</v>
      </c>
      <c r="B42" s="14" t="s">
        <v>248</v>
      </c>
      <c r="C42" s="15" t="s">
        <v>48</v>
      </c>
      <c r="D42" s="15">
        <v>10</v>
      </c>
      <c r="E42" s="2">
        <v>15</v>
      </c>
      <c r="F42" s="2">
        <f t="shared" si="3"/>
        <v>5.7692307692307692</v>
      </c>
      <c r="G42" s="2">
        <v>8</v>
      </c>
      <c r="H42" s="2">
        <f>$D$2*G42/$D$3</f>
        <v>16.161616161616163</v>
      </c>
      <c r="I42" s="5">
        <v>1000</v>
      </c>
      <c r="J42" s="2">
        <f>$F$2*$F$3/I42</f>
        <v>20.02</v>
      </c>
      <c r="K42" s="6">
        <f t="shared" si="4"/>
        <v>41.950846930846936</v>
      </c>
      <c r="L42" s="34" t="s">
        <v>397</v>
      </c>
    </row>
    <row r="43" spans="1:12">
      <c r="A43" s="7">
        <v>36</v>
      </c>
      <c r="B43" s="14" t="s">
        <v>260</v>
      </c>
      <c r="C43" s="15" t="s">
        <v>80</v>
      </c>
      <c r="D43" s="15">
        <v>9</v>
      </c>
      <c r="E43" s="2">
        <v>10</v>
      </c>
      <c r="F43" s="2">
        <f t="shared" si="3"/>
        <v>3.8461538461538463</v>
      </c>
      <c r="G43" s="2">
        <v>0</v>
      </c>
      <c r="H43" s="2">
        <f>$D$2*G43/$D$3</f>
        <v>0</v>
      </c>
      <c r="I43" s="5">
        <v>656.8</v>
      </c>
      <c r="J43" s="2">
        <f>$F$2*$F$3/I43</f>
        <v>30.481120584652864</v>
      </c>
      <c r="K43" s="6">
        <f t="shared" si="4"/>
        <v>34.32727443080671</v>
      </c>
      <c r="L43" s="34" t="s">
        <v>397</v>
      </c>
    </row>
  </sheetData>
  <mergeCells count="4">
    <mergeCell ref="E6:F6"/>
    <mergeCell ref="G6:H6"/>
    <mergeCell ref="I6:J6"/>
    <mergeCell ref="A1:L1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Normal="70" workbookViewId="0">
      <selection activeCell="L64" sqref="L64"/>
    </sheetView>
  </sheetViews>
  <sheetFormatPr defaultRowHeight="12.75"/>
  <cols>
    <col min="1" max="1" width="7.28515625" customWidth="1"/>
    <col min="3" max="3" width="13.42578125" customWidth="1"/>
    <col min="4" max="4" width="7.140625" customWidth="1"/>
    <col min="5" max="5" width="8.5703125" customWidth="1"/>
    <col min="6" max="6" width="6.28515625" customWidth="1"/>
    <col min="8" max="8" width="6.7109375" customWidth="1"/>
    <col min="10" max="10" width="8.85546875" customWidth="1"/>
    <col min="11" max="11" width="10.5703125" customWidth="1"/>
    <col min="12" max="12" width="12.140625" customWidth="1"/>
  </cols>
  <sheetData>
    <row r="1" spans="1:12">
      <c r="A1" s="36" t="s">
        <v>402</v>
      </c>
      <c r="B1" s="36"/>
      <c r="C1" s="36"/>
      <c r="D1" s="36"/>
      <c r="E1" s="36"/>
      <c r="F1" s="36"/>
      <c r="G1" s="36"/>
      <c r="H1" s="36"/>
      <c r="I1" s="36"/>
      <c r="J1" s="35"/>
      <c r="K1" s="35"/>
      <c r="L1" s="35"/>
    </row>
    <row r="2" spans="1:12">
      <c r="A2" t="s">
        <v>1</v>
      </c>
      <c r="B2">
        <v>20</v>
      </c>
      <c r="C2" t="s">
        <v>0</v>
      </c>
      <c r="E2" t="s">
        <v>20</v>
      </c>
      <c r="F2">
        <v>40</v>
      </c>
    </row>
    <row r="3" spans="1:12">
      <c r="A3" t="s">
        <v>2</v>
      </c>
      <c r="B3">
        <v>35</v>
      </c>
      <c r="C3" t="s">
        <v>22</v>
      </c>
      <c r="D3">
        <v>40</v>
      </c>
      <c r="E3" t="s">
        <v>4</v>
      </c>
      <c r="F3">
        <f>MIN(I8:I46)</f>
        <v>542.79999999999995</v>
      </c>
    </row>
    <row r="4" spans="1:12">
      <c r="B4" t="s">
        <v>5</v>
      </c>
      <c r="C4" t="s">
        <v>3</v>
      </c>
      <c r="D4">
        <v>19.8</v>
      </c>
      <c r="E4" t="s">
        <v>17</v>
      </c>
    </row>
    <row r="5" spans="1:12">
      <c r="D5" t="s">
        <v>6</v>
      </c>
    </row>
    <row r="6" spans="1:12">
      <c r="C6" s="29"/>
      <c r="E6" s="31" t="s">
        <v>7</v>
      </c>
      <c r="F6" s="31"/>
      <c r="G6" s="31" t="s">
        <v>8</v>
      </c>
      <c r="H6" s="31"/>
      <c r="I6" s="31" t="s">
        <v>17</v>
      </c>
      <c r="J6" s="31"/>
    </row>
    <row r="7" spans="1:12">
      <c r="A7" s="26" t="s">
        <v>9</v>
      </c>
      <c r="B7" s="26" t="s">
        <v>10</v>
      </c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13</v>
      </c>
      <c r="H7" s="26" t="s">
        <v>14</v>
      </c>
      <c r="I7" s="26" t="s">
        <v>13</v>
      </c>
      <c r="J7" s="26" t="s">
        <v>14</v>
      </c>
      <c r="K7" s="26" t="s">
        <v>15</v>
      </c>
      <c r="L7" s="7" t="s">
        <v>395</v>
      </c>
    </row>
    <row r="8" spans="1:12">
      <c r="A8" s="7">
        <v>1</v>
      </c>
      <c r="B8" s="7" t="s">
        <v>283</v>
      </c>
      <c r="C8" s="8" t="s">
        <v>34</v>
      </c>
      <c r="D8" s="9">
        <v>7</v>
      </c>
      <c r="E8" s="26">
        <v>18</v>
      </c>
      <c r="F8" s="5">
        <f t="shared" ref="F8:F39" si="0">$B$2*E8/$B$3</f>
        <v>10.285714285714286</v>
      </c>
      <c r="G8" s="5">
        <v>19.8</v>
      </c>
      <c r="H8" s="26">
        <f>$D$3*G8/$D$4</f>
        <v>40</v>
      </c>
      <c r="I8" s="5">
        <v>556.9</v>
      </c>
      <c r="J8" s="26">
        <f t="shared" ref="J8:J39" si="1">$F$2*$F$3/I8</f>
        <v>38.987250852935894</v>
      </c>
      <c r="K8" s="38">
        <f t="shared" ref="K8:K39" si="2">SUM(F8,H8,J8)</f>
        <v>89.272965138650179</v>
      </c>
      <c r="L8" s="39" t="s">
        <v>394</v>
      </c>
    </row>
    <row r="9" spans="1:12">
      <c r="A9" s="7">
        <v>2</v>
      </c>
      <c r="B9" s="7" t="s">
        <v>286</v>
      </c>
      <c r="C9" s="8" t="s">
        <v>38</v>
      </c>
      <c r="D9" s="9">
        <v>7</v>
      </c>
      <c r="E9" s="26">
        <v>32</v>
      </c>
      <c r="F9" s="5">
        <f t="shared" si="0"/>
        <v>18.285714285714285</v>
      </c>
      <c r="G9" s="5">
        <v>17.399999999999999</v>
      </c>
      <c r="H9" s="26">
        <f>$D$3*G9/$D$4</f>
        <v>35.151515151515149</v>
      </c>
      <c r="I9" s="5">
        <v>616.70000000000005</v>
      </c>
      <c r="J9" s="26">
        <f t="shared" si="1"/>
        <v>35.206745581319929</v>
      </c>
      <c r="K9" s="38">
        <f t="shared" si="2"/>
        <v>88.643975018549355</v>
      </c>
      <c r="L9" s="37" t="s">
        <v>394</v>
      </c>
    </row>
    <row r="10" spans="1:12">
      <c r="A10" s="7">
        <v>3</v>
      </c>
      <c r="B10" s="7" t="s">
        <v>306</v>
      </c>
      <c r="C10" s="15" t="s">
        <v>67</v>
      </c>
      <c r="D10" s="9">
        <v>8</v>
      </c>
      <c r="E10" s="26">
        <v>31</v>
      </c>
      <c r="F10" s="5">
        <f t="shared" si="0"/>
        <v>17.714285714285715</v>
      </c>
      <c r="G10" s="5">
        <v>18</v>
      </c>
      <c r="H10" s="26">
        <f>$D$3*G10/$D$4</f>
        <v>36.36363636363636</v>
      </c>
      <c r="I10" s="5">
        <v>638.4</v>
      </c>
      <c r="J10" s="26">
        <f t="shared" si="1"/>
        <v>34.010025062656645</v>
      </c>
      <c r="K10" s="38">
        <f t="shared" si="2"/>
        <v>88.08794714057872</v>
      </c>
      <c r="L10" s="37" t="s">
        <v>396</v>
      </c>
    </row>
    <row r="11" spans="1:12">
      <c r="A11" s="7">
        <v>4</v>
      </c>
      <c r="B11" s="7" t="s">
        <v>305</v>
      </c>
      <c r="C11" s="8" t="s">
        <v>65</v>
      </c>
      <c r="D11" s="9">
        <v>8</v>
      </c>
      <c r="E11" s="7">
        <v>19</v>
      </c>
      <c r="F11" s="16">
        <f t="shared" si="0"/>
        <v>10.857142857142858</v>
      </c>
      <c r="G11" s="16">
        <v>18.5</v>
      </c>
      <c r="H11" s="7">
        <f>$D$3*G11/$D$4</f>
        <v>37.37373737373737</v>
      </c>
      <c r="I11" s="16">
        <v>568.1</v>
      </c>
      <c r="J11" s="7">
        <f t="shared" si="1"/>
        <v>38.218623481781378</v>
      </c>
      <c r="K11" s="38">
        <f t="shared" si="2"/>
        <v>86.44950371266161</v>
      </c>
      <c r="L11" s="37" t="s">
        <v>396</v>
      </c>
    </row>
    <row r="12" spans="1:12">
      <c r="A12" s="7">
        <v>5</v>
      </c>
      <c r="B12" s="7" t="s">
        <v>276</v>
      </c>
      <c r="C12" s="8" t="s">
        <v>23</v>
      </c>
      <c r="D12" s="9">
        <v>8</v>
      </c>
      <c r="E12" s="17">
        <v>21</v>
      </c>
      <c r="F12" s="16">
        <f t="shared" si="0"/>
        <v>12</v>
      </c>
      <c r="G12" s="16">
        <v>17</v>
      </c>
      <c r="H12" s="7">
        <f>$D$3*G12/$D$4</f>
        <v>34.343434343434339</v>
      </c>
      <c r="I12" s="16">
        <v>542.79999999999995</v>
      </c>
      <c r="J12" s="7">
        <f t="shared" si="1"/>
        <v>40</v>
      </c>
      <c r="K12" s="38">
        <f t="shared" si="2"/>
        <v>86.343434343434339</v>
      </c>
      <c r="L12" s="37" t="s">
        <v>396</v>
      </c>
    </row>
    <row r="13" spans="1:12">
      <c r="A13" s="7">
        <v>6</v>
      </c>
      <c r="B13" s="7" t="s">
        <v>309</v>
      </c>
      <c r="C13" s="15" t="s">
        <v>70</v>
      </c>
      <c r="D13" s="9">
        <v>8</v>
      </c>
      <c r="E13" s="26">
        <v>20</v>
      </c>
      <c r="F13" s="5">
        <f t="shared" si="0"/>
        <v>11.428571428571429</v>
      </c>
      <c r="G13" s="5">
        <v>19</v>
      </c>
      <c r="H13" s="26">
        <f>$D$3*G13/$D$4</f>
        <v>38.383838383838381</v>
      </c>
      <c r="I13" s="5">
        <v>635.70000000000005</v>
      </c>
      <c r="J13" s="26">
        <f t="shared" si="1"/>
        <v>34.154475381469247</v>
      </c>
      <c r="K13" s="38">
        <f t="shared" si="2"/>
        <v>83.966885193879051</v>
      </c>
      <c r="L13" s="37" t="s">
        <v>396</v>
      </c>
    </row>
    <row r="14" spans="1:12">
      <c r="A14" s="7">
        <v>7</v>
      </c>
      <c r="B14" s="7" t="s">
        <v>304</v>
      </c>
      <c r="C14" s="8" t="s">
        <v>64</v>
      </c>
      <c r="D14" s="9">
        <v>7</v>
      </c>
      <c r="E14" s="26">
        <v>12</v>
      </c>
      <c r="F14" s="5">
        <f t="shared" si="0"/>
        <v>6.8571428571428568</v>
      </c>
      <c r="G14" s="5">
        <v>18.399999999999999</v>
      </c>
      <c r="H14" s="26">
        <f>$D$3*G14/$D$4</f>
        <v>37.171717171717169</v>
      </c>
      <c r="I14" s="5">
        <v>551.5</v>
      </c>
      <c r="J14" s="26">
        <f t="shared" si="1"/>
        <v>39.368993653671801</v>
      </c>
      <c r="K14" s="38">
        <f t="shared" si="2"/>
        <v>83.397853682531832</v>
      </c>
      <c r="L14" s="37" t="s">
        <v>396</v>
      </c>
    </row>
    <row r="15" spans="1:12">
      <c r="A15" s="7">
        <v>8</v>
      </c>
      <c r="B15" s="7" t="s">
        <v>288</v>
      </c>
      <c r="C15" s="8" t="s">
        <v>40</v>
      </c>
      <c r="D15" s="9">
        <v>8</v>
      </c>
      <c r="E15" s="10">
        <v>18</v>
      </c>
      <c r="F15" s="5">
        <f t="shared" si="0"/>
        <v>10.285714285714286</v>
      </c>
      <c r="G15" s="5">
        <v>18.2</v>
      </c>
      <c r="H15" s="26">
        <f>$D$3*G15/$D$4</f>
        <v>36.767676767676768</v>
      </c>
      <c r="I15" s="5">
        <v>616.79999999999995</v>
      </c>
      <c r="J15" s="26">
        <f t="shared" si="1"/>
        <v>35.201037613488978</v>
      </c>
      <c r="K15" s="38">
        <f t="shared" si="2"/>
        <v>82.254428666880031</v>
      </c>
      <c r="L15" s="37" t="s">
        <v>396</v>
      </c>
    </row>
    <row r="16" spans="1:12">
      <c r="A16" s="7">
        <v>9</v>
      </c>
      <c r="B16" s="7" t="s">
        <v>311</v>
      </c>
      <c r="C16" s="15" t="s">
        <v>72</v>
      </c>
      <c r="D16" s="9">
        <v>7</v>
      </c>
      <c r="E16" s="26">
        <v>19</v>
      </c>
      <c r="F16" s="5">
        <f t="shared" si="0"/>
        <v>10.857142857142858</v>
      </c>
      <c r="G16" s="5">
        <v>16</v>
      </c>
      <c r="H16" s="26">
        <f>$D$3*G16/$D$4</f>
        <v>32.323232323232325</v>
      </c>
      <c r="I16" s="5">
        <v>559.70000000000005</v>
      </c>
      <c r="J16" s="26">
        <f t="shared" si="1"/>
        <v>38.792210112560298</v>
      </c>
      <c r="K16" s="38">
        <f t="shared" si="2"/>
        <v>81.972585292935477</v>
      </c>
      <c r="L16" s="37" t="s">
        <v>396</v>
      </c>
    </row>
    <row r="17" spans="1:12">
      <c r="A17" s="7">
        <v>10</v>
      </c>
      <c r="B17" s="7" t="s">
        <v>301</v>
      </c>
      <c r="C17" s="14" t="s">
        <v>300</v>
      </c>
      <c r="D17" s="7">
        <v>7</v>
      </c>
      <c r="E17" s="26">
        <v>16</v>
      </c>
      <c r="F17" s="5">
        <f t="shared" si="0"/>
        <v>9.1428571428571423</v>
      </c>
      <c r="G17" s="5">
        <v>18.8</v>
      </c>
      <c r="H17" s="26">
        <f>$D$3*G17/$D$4</f>
        <v>37.979797979797979</v>
      </c>
      <c r="I17" s="5">
        <v>627.1</v>
      </c>
      <c r="J17" s="26">
        <f t="shared" si="1"/>
        <v>34.622867166321157</v>
      </c>
      <c r="K17" s="38">
        <f t="shared" si="2"/>
        <v>81.745522288976275</v>
      </c>
      <c r="L17" s="37" t="s">
        <v>396</v>
      </c>
    </row>
    <row r="18" spans="1:12">
      <c r="A18" s="7">
        <v>11</v>
      </c>
      <c r="B18" s="7" t="s">
        <v>353</v>
      </c>
      <c r="C18" s="8" t="s">
        <v>25</v>
      </c>
      <c r="D18" s="9">
        <v>7</v>
      </c>
      <c r="E18" s="26">
        <v>14</v>
      </c>
      <c r="F18" s="5">
        <f t="shared" si="0"/>
        <v>8</v>
      </c>
      <c r="G18" s="16">
        <v>17</v>
      </c>
      <c r="H18" s="26">
        <v>37</v>
      </c>
      <c r="I18" s="5">
        <v>591.6</v>
      </c>
      <c r="J18" s="26">
        <f t="shared" si="1"/>
        <v>36.700473292765381</v>
      </c>
      <c r="K18" s="38">
        <f t="shared" si="2"/>
        <v>81.700473292765381</v>
      </c>
      <c r="L18" s="37" t="s">
        <v>396</v>
      </c>
    </row>
    <row r="19" spans="1:12">
      <c r="A19" s="7">
        <v>12</v>
      </c>
      <c r="B19" s="7" t="s">
        <v>292</v>
      </c>
      <c r="C19" s="8" t="s">
        <v>46</v>
      </c>
      <c r="D19" s="9">
        <v>7</v>
      </c>
      <c r="E19" s="26">
        <v>13</v>
      </c>
      <c r="F19" s="5">
        <f t="shared" si="0"/>
        <v>7.4285714285714288</v>
      </c>
      <c r="G19" s="5">
        <v>18.899999999999999</v>
      </c>
      <c r="H19" s="26">
        <f>$D$3*G19/$D$4</f>
        <v>38.18181818181818</v>
      </c>
      <c r="I19" s="5">
        <v>618.5</v>
      </c>
      <c r="J19" s="26">
        <f t="shared" si="1"/>
        <v>35.104284559417948</v>
      </c>
      <c r="K19" s="38">
        <f t="shared" si="2"/>
        <v>80.714674169807552</v>
      </c>
      <c r="L19" s="34" t="s">
        <v>397</v>
      </c>
    </row>
    <row r="20" spans="1:12">
      <c r="A20" s="7">
        <v>13</v>
      </c>
      <c r="B20" s="7" t="s">
        <v>279</v>
      </c>
      <c r="C20" s="8" t="s">
        <v>28</v>
      </c>
      <c r="D20" s="9">
        <v>8</v>
      </c>
      <c r="E20" s="10">
        <v>15</v>
      </c>
      <c r="F20" s="5">
        <f t="shared" si="0"/>
        <v>8.5714285714285712</v>
      </c>
      <c r="G20" s="5">
        <v>18.2</v>
      </c>
      <c r="H20" s="26">
        <f>$D$3*G20/$D$4</f>
        <v>36.767676767676768</v>
      </c>
      <c r="I20" s="5">
        <v>617.20000000000005</v>
      </c>
      <c r="J20" s="26">
        <f t="shared" si="1"/>
        <v>35.178224238496433</v>
      </c>
      <c r="K20" s="38">
        <f t="shared" si="2"/>
        <v>80.517329577601771</v>
      </c>
      <c r="L20" s="34" t="s">
        <v>397</v>
      </c>
    </row>
    <row r="21" spans="1:12">
      <c r="A21" s="7">
        <v>14</v>
      </c>
      <c r="B21" s="7" t="s">
        <v>289</v>
      </c>
      <c r="C21" s="8" t="s">
        <v>41</v>
      </c>
      <c r="D21" s="9">
        <v>7</v>
      </c>
      <c r="E21" s="26">
        <v>23</v>
      </c>
      <c r="F21" s="5">
        <f t="shared" si="0"/>
        <v>13.142857142857142</v>
      </c>
      <c r="G21" s="5">
        <v>17.899999999999999</v>
      </c>
      <c r="H21" s="26">
        <f>$D$3*G21/$D$4</f>
        <v>36.161616161616159</v>
      </c>
      <c r="I21" s="5">
        <v>703.7</v>
      </c>
      <c r="J21" s="26">
        <f t="shared" si="1"/>
        <v>30.854057126616453</v>
      </c>
      <c r="K21" s="7">
        <f t="shared" si="2"/>
        <v>80.158530431089758</v>
      </c>
      <c r="L21" s="34" t="s">
        <v>397</v>
      </c>
    </row>
    <row r="22" spans="1:12">
      <c r="A22" s="7">
        <v>15</v>
      </c>
      <c r="B22" s="7" t="s">
        <v>298</v>
      </c>
      <c r="C22" s="8" t="s">
        <v>55</v>
      </c>
      <c r="D22" s="9">
        <v>7</v>
      </c>
      <c r="E22" s="26">
        <v>19</v>
      </c>
      <c r="F22" s="5">
        <f t="shared" si="0"/>
        <v>10.857142857142858</v>
      </c>
      <c r="G22" s="5">
        <v>17.2</v>
      </c>
      <c r="H22" s="26">
        <f>$D$3*G22/$D$4</f>
        <v>34.747474747474747</v>
      </c>
      <c r="I22" s="5">
        <v>628.9</v>
      </c>
      <c r="J22" s="26">
        <f t="shared" si="1"/>
        <v>34.523771664811576</v>
      </c>
      <c r="K22" s="7">
        <f t="shared" si="2"/>
        <v>80.128389269429178</v>
      </c>
      <c r="L22" s="34" t="s">
        <v>397</v>
      </c>
    </row>
    <row r="23" spans="1:12">
      <c r="A23" s="7">
        <v>16</v>
      </c>
      <c r="B23" s="7" t="s">
        <v>284</v>
      </c>
      <c r="C23" s="8" t="s">
        <v>35</v>
      </c>
      <c r="D23" s="9">
        <v>8</v>
      </c>
      <c r="E23" s="7">
        <v>20</v>
      </c>
      <c r="F23" s="16">
        <f t="shared" si="0"/>
        <v>11.428571428571429</v>
      </c>
      <c r="G23" s="16">
        <v>17.8</v>
      </c>
      <c r="H23" s="7">
        <f>$D$3*G23/$D$4</f>
        <v>35.959595959595958</v>
      </c>
      <c r="I23" s="16">
        <v>670.6</v>
      </c>
      <c r="J23" s="7">
        <f t="shared" si="1"/>
        <v>32.376975842529077</v>
      </c>
      <c r="K23" s="7">
        <f t="shared" si="2"/>
        <v>79.765143230696467</v>
      </c>
      <c r="L23" s="34" t="s">
        <v>397</v>
      </c>
    </row>
    <row r="24" spans="1:12">
      <c r="A24" s="7">
        <v>17</v>
      </c>
      <c r="B24" s="7" t="s">
        <v>294</v>
      </c>
      <c r="C24" s="8" t="s">
        <v>50</v>
      </c>
      <c r="D24" s="9">
        <v>7</v>
      </c>
      <c r="E24" s="7">
        <v>12</v>
      </c>
      <c r="F24" s="16">
        <f t="shared" si="0"/>
        <v>6.8571428571428568</v>
      </c>
      <c r="G24" s="16">
        <v>18</v>
      </c>
      <c r="H24" s="7">
        <f>$D$3*G24/$D$4</f>
        <v>36.36363636363636</v>
      </c>
      <c r="I24" s="16">
        <v>597.79999999999995</v>
      </c>
      <c r="J24" s="7">
        <f t="shared" si="1"/>
        <v>36.319839411174307</v>
      </c>
      <c r="K24" s="7">
        <f t="shared" si="2"/>
        <v>79.540618631953521</v>
      </c>
      <c r="L24" s="34" t="s">
        <v>397</v>
      </c>
    </row>
    <row r="25" spans="1:12">
      <c r="A25" s="7">
        <v>18</v>
      </c>
      <c r="B25" s="7" t="s">
        <v>278</v>
      </c>
      <c r="C25" s="8" t="s">
        <v>27</v>
      </c>
      <c r="D25" s="9">
        <v>7</v>
      </c>
      <c r="E25" s="7">
        <v>15</v>
      </c>
      <c r="F25" s="16">
        <f t="shared" si="0"/>
        <v>8.5714285714285712</v>
      </c>
      <c r="G25" s="16">
        <v>16.8</v>
      </c>
      <c r="H25" s="7">
        <f>$D$3*G25/$D$4</f>
        <v>33.939393939393938</v>
      </c>
      <c r="I25" s="16">
        <v>588.1</v>
      </c>
      <c r="J25" s="7">
        <f t="shared" si="1"/>
        <v>36.918891345009349</v>
      </c>
      <c r="K25" s="7">
        <f t="shared" si="2"/>
        <v>79.429713855831864</v>
      </c>
      <c r="L25" s="34" t="s">
        <v>397</v>
      </c>
    </row>
    <row r="26" spans="1:12">
      <c r="A26" s="26">
        <v>19</v>
      </c>
      <c r="B26" s="7" t="s">
        <v>302</v>
      </c>
      <c r="C26" s="8" t="s">
        <v>62</v>
      </c>
      <c r="D26" s="9">
        <v>6</v>
      </c>
      <c r="E26" s="26">
        <v>17</v>
      </c>
      <c r="F26" s="5">
        <f t="shared" si="0"/>
        <v>9.7142857142857135</v>
      </c>
      <c r="G26" s="5">
        <v>17.899999999999999</v>
      </c>
      <c r="H26" s="26">
        <f>$D$3*G26/$D$4</f>
        <v>36.161616161616159</v>
      </c>
      <c r="I26" s="5">
        <v>651.4</v>
      </c>
      <c r="J26" s="26">
        <f t="shared" si="1"/>
        <v>33.331286459932457</v>
      </c>
      <c r="K26" s="26">
        <f t="shared" si="2"/>
        <v>79.207188335834331</v>
      </c>
      <c r="L26" s="34" t="s">
        <v>397</v>
      </c>
    </row>
    <row r="27" spans="1:12">
      <c r="A27" s="26">
        <v>20</v>
      </c>
      <c r="B27" s="7" t="s">
        <v>299</v>
      </c>
      <c r="C27" s="8" t="s">
        <v>56</v>
      </c>
      <c r="D27" s="9">
        <v>7</v>
      </c>
      <c r="E27" s="26">
        <v>10</v>
      </c>
      <c r="F27" s="5">
        <f t="shared" si="0"/>
        <v>5.7142857142857144</v>
      </c>
      <c r="G27" s="5">
        <v>18.5</v>
      </c>
      <c r="H27" s="26">
        <f>$D$3*G27/$D$4</f>
        <v>37.37373737373737</v>
      </c>
      <c r="I27" s="5">
        <v>603.9</v>
      </c>
      <c r="J27" s="26">
        <f t="shared" si="1"/>
        <v>35.952972346414974</v>
      </c>
      <c r="K27" s="26">
        <f t="shared" si="2"/>
        <v>79.040995434438059</v>
      </c>
      <c r="L27" s="34" t="s">
        <v>397</v>
      </c>
    </row>
    <row r="28" spans="1:12">
      <c r="A28" s="26">
        <v>21</v>
      </c>
      <c r="B28" s="7" t="s">
        <v>354</v>
      </c>
      <c r="C28" s="14" t="s">
        <v>312</v>
      </c>
      <c r="D28" s="7">
        <v>7</v>
      </c>
      <c r="E28" s="26">
        <v>10</v>
      </c>
      <c r="F28" s="5">
        <f t="shared" si="0"/>
        <v>5.7142857142857144</v>
      </c>
      <c r="G28" s="5">
        <v>18.3</v>
      </c>
      <c r="H28" s="26">
        <f>$D$3*G28/$D$4</f>
        <v>36.969696969696969</v>
      </c>
      <c r="I28" s="5">
        <v>606.70000000000005</v>
      </c>
      <c r="J28" s="26">
        <f t="shared" si="1"/>
        <v>35.787044667875392</v>
      </c>
      <c r="K28" s="26">
        <f t="shared" si="2"/>
        <v>78.471027351858083</v>
      </c>
      <c r="L28" s="34" t="s">
        <v>397</v>
      </c>
    </row>
    <row r="29" spans="1:12">
      <c r="A29" s="26">
        <v>22</v>
      </c>
      <c r="B29" s="7" t="s">
        <v>280</v>
      </c>
      <c r="C29" s="8" t="s">
        <v>29</v>
      </c>
      <c r="D29" s="9">
        <v>8</v>
      </c>
      <c r="E29" s="26">
        <v>16</v>
      </c>
      <c r="F29" s="5">
        <f t="shared" si="0"/>
        <v>9.1428571428571423</v>
      </c>
      <c r="G29" s="5">
        <v>16</v>
      </c>
      <c r="H29" s="26">
        <f>$D$3*G29/$D$4</f>
        <v>32.323232323232325</v>
      </c>
      <c r="I29" s="5">
        <v>589.29999999999995</v>
      </c>
      <c r="J29" s="26">
        <f t="shared" si="1"/>
        <v>36.843712879687772</v>
      </c>
      <c r="K29" s="26">
        <f t="shared" si="2"/>
        <v>78.309802345777243</v>
      </c>
      <c r="L29" s="34" t="s">
        <v>397</v>
      </c>
    </row>
    <row r="30" spans="1:12">
      <c r="A30" s="26">
        <v>23</v>
      </c>
      <c r="B30" s="7" t="s">
        <v>285</v>
      </c>
      <c r="C30" s="8" t="s">
        <v>37</v>
      </c>
      <c r="D30" s="9">
        <v>8</v>
      </c>
      <c r="E30" s="26">
        <v>15</v>
      </c>
      <c r="F30" s="5">
        <f t="shared" si="0"/>
        <v>8.5714285714285712</v>
      </c>
      <c r="G30" s="5">
        <v>17.8</v>
      </c>
      <c r="H30" s="26">
        <f>$D$3*G30/$D$4</f>
        <v>35.959595959595958</v>
      </c>
      <c r="I30" s="5">
        <v>649.79999999999995</v>
      </c>
      <c r="J30" s="26">
        <f t="shared" si="1"/>
        <v>33.413357956294249</v>
      </c>
      <c r="K30" s="26">
        <f t="shared" si="2"/>
        <v>77.944382487318776</v>
      </c>
      <c r="L30" s="34" t="s">
        <v>397</v>
      </c>
    </row>
    <row r="31" spans="1:12">
      <c r="A31" s="26">
        <v>24</v>
      </c>
      <c r="B31" s="7" t="s">
        <v>275</v>
      </c>
      <c r="C31" s="8" t="s">
        <v>26</v>
      </c>
      <c r="D31" s="9">
        <v>7</v>
      </c>
      <c r="E31" s="26">
        <v>9</v>
      </c>
      <c r="F31" s="5">
        <f t="shared" si="0"/>
        <v>5.1428571428571432</v>
      </c>
      <c r="G31" s="5">
        <v>14.9</v>
      </c>
      <c r="H31" s="26">
        <v>36</v>
      </c>
      <c r="I31" s="5">
        <v>590.70000000000005</v>
      </c>
      <c r="J31" s="26">
        <f t="shared" si="1"/>
        <v>36.756390722871167</v>
      </c>
      <c r="K31" s="26">
        <f t="shared" si="2"/>
        <v>77.899247865728313</v>
      </c>
      <c r="L31" s="34" t="s">
        <v>397</v>
      </c>
    </row>
    <row r="32" spans="1:12">
      <c r="A32" s="26">
        <v>25</v>
      </c>
      <c r="B32" s="7" t="s">
        <v>296</v>
      </c>
      <c r="C32" s="8" t="s">
        <v>54</v>
      </c>
      <c r="D32" s="9">
        <v>7</v>
      </c>
      <c r="E32" s="26">
        <v>10</v>
      </c>
      <c r="F32" s="5">
        <f t="shared" si="0"/>
        <v>5.7142857142857144</v>
      </c>
      <c r="G32" s="5">
        <v>15.9</v>
      </c>
      <c r="H32" s="26">
        <f>$D$3*G32/$D$4</f>
        <v>32.121212121212118</v>
      </c>
      <c r="I32" s="5">
        <v>547.70000000000005</v>
      </c>
      <c r="J32" s="26">
        <f t="shared" si="1"/>
        <v>39.642139857586265</v>
      </c>
      <c r="K32" s="26">
        <f t="shared" si="2"/>
        <v>77.477637693084091</v>
      </c>
      <c r="L32" s="34" t="s">
        <v>397</v>
      </c>
    </row>
    <row r="33" spans="1:12">
      <c r="A33" s="26">
        <v>26</v>
      </c>
      <c r="B33" s="7" t="s">
        <v>281</v>
      </c>
      <c r="C33" s="8" t="s">
        <v>31</v>
      </c>
      <c r="D33" s="9">
        <v>6</v>
      </c>
      <c r="E33" s="26">
        <v>15</v>
      </c>
      <c r="F33" s="5">
        <f t="shared" si="0"/>
        <v>8.5714285714285712</v>
      </c>
      <c r="G33" s="5">
        <v>16.399999999999999</v>
      </c>
      <c r="H33" s="26">
        <f>$D$3*G33/$D$4</f>
        <v>33.131313131313128</v>
      </c>
      <c r="I33" s="5">
        <v>616.20000000000005</v>
      </c>
      <c r="J33" s="26">
        <f t="shared" si="1"/>
        <v>35.235313209996754</v>
      </c>
      <c r="K33" s="26">
        <f t="shared" si="2"/>
        <v>76.938054912738451</v>
      </c>
      <c r="L33" s="34" t="s">
        <v>397</v>
      </c>
    </row>
    <row r="34" spans="1:12">
      <c r="A34" s="26">
        <v>27</v>
      </c>
      <c r="B34" s="7" t="s">
        <v>314</v>
      </c>
      <c r="C34" s="14" t="s">
        <v>313</v>
      </c>
      <c r="D34" s="7">
        <v>7</v>
      </c>
      <c r="E34" s="26">
        <v>13</v>
      </c>
      <c r="F34" s="5">
        <f t="shared" si="0"/>
        <v>7.4285714285714288</v>
      </c>
      <c r="G34" s="5">
        <v>17</v>
      </c>
      <c r="H34" s="26">
        <f>$D$3*G34/$D$4</f>
        <v>34.343434343434339</v>
      </c>
      <c r="I34" s="5">
        <v>624.79999999999995</v>
      </c>
      <c r="J34" s="26">
        <f t="shared" si="1"/>
        <v>34.750320102432781</v>
      </c>
      <c r="K34" s="26">
        <f t="shared" si="2"/>
        <v>76.52232587443855</v>
      </c>
      <c r="L34" s="34" t="s">
        <v>397</v>
      </c>
    </row>
    <row r="35" spans="1:12">
      <c r="A35" s="26">
        <v>28</v>
      </c>
      <c r="B35" s="7" t="s">
        <v>291</v>
      </c>
      <c r="C35" s="8" t="s">
        <v>45</v>
      </c>
      <c r="D35" s="9">
        <v>7</v>
      </c>
      <c r="E35" s="26">
        <v>11</v>
      </c>
      <c r="F35" s="5">
        <f t="shared" si="0"/>
        <v>6.2857142857142856</v>
      </c>
      <c r="G35" s="5">
        <v>15</v>
      </c>
      <c r="H35" s="26">
        <f>$D$3*G35/$D$4</f>
        <v>30.303030303030301</v>
      </c>
      <c r="I35" s="5">
        <v>545.5</v>
      </c>
      <c r="J35" s="26">
        <f t="shared" si="1"/>
        <v>39.802016498625115</v>
      </c>
      <c r="K35" s="26">
        <f t="shared" si="2"/>
        <v>76.390761087369697</v>
      </c>
      <c r="L35" s="34" t="s">
        <v>397</v>
      </c>
    </row>
    <row r="36" spans="1:12">
      <c r="A36" s="26">
        <v>29</v>
      </c>
      <c r="B36" s="7" t="s">
        <v>277</v>
      </c>
      <c r="C36" s="8" t="s">
        <v>24</v>
      </c>
      <c r="D36" s="9">
        <v>8</v>
      </c>
      <c r="E36" s="10">
        <v>17</v>
      </c>
      <c r="F36" s="5">
        <f t="shared" si="0"/>
        <v>9.7142857142857135</v>
      </c>
      <c r="G36" s="5">
        <v>18</v>
      </c>
      <c r="H36" s="26">
        <f>$D$3*G36/$D$4</f>
        <v>36.36363636363636</v>
      </c>
      <c r="I36" s="5">
        <v>726</v>
      </c>
      <c r="J36" s="26">
        <f t="shared" si="1"/>
        <v>29.906336088154269</v>
      </c>
      <c r="K36" s="26">
        <f t="shared" si="2"/>
        <v>75.984258166076344</v>
      </c>
      <c r="L36" s="34" t="s">
        <v>397</v>
      </c>
    </row>
    <row r="37" spans="1:12">
      <c r="A37" s="26">
        <v>30</v>
      </c>
      <c r="B37" s="7" t="s">
        <v>297</v>
      </c>
      <c r="C37" s="8" t="s">
        <v>55</v>
      </c>
      <c r="D37" s="9">
        <v>7</v>
      </c>
      <c r="E37" s="26">
        <v>11</v>
      </c>
      <c r="F37" s="5">
        <f t="shared" si="0"/>
        <v>6.2857142857142856</v>
      </c>
      <c r="G37" s="5">
        <v>16.899999999999999</v>
      </c>
      <c r="H37" s="26">
        <f>$D$3*G37/$D$4</f>
        <v>34.141414141414138</v>
      </c>
      <c r="I37" s="5">
        <v>621.6</v>
      </c>
      <c r="J37" s="26">
        <f t="shared" si="1"/>
        <v>34.929214929214929</v>
      </c>
      <c r="K37" s="26">
        <f t="shared" si="2"/>
        <v>75.356343356343359</v>
      </c>
      <c r="L37" s="34" t="s">
        <v>397</v>
      </c>
    </row>
    <row r="38" spans="1:12">
      <c r="A38" s="26">
        <v>31</v>
      </c>
      <c r="B38" s="7" t="s">
        <v>290</v>
      </c>
      <c r="C38" s="8" t="s">
        <v>44</v>
      </c>
      <c r="D38" s="9">
        <v>6</v>
      </c>
      <c r="E38" s="26">
        <v>8</v>
      </c>
      <c r="F38" s="5">
        <f t="shared" si="0"/>
        <v>4.5714285714285712</v>
      </c>
      <c r="G38" s="5">
        <v>18.899999999999999</v>
      </c>
      <c r="H38" s="26">
        <f>$D$3*G38/$D$4</f>
        <v>38.18181818181818</v>
      </c>
      <c r="I38" s="5">
        <v>673.1</v>
      </c>
      <c r="J38" s="26">
        <f t="shared" si="1"/>
        <v>32.256722626652802</v>
      </c>
      <c r="K38" s="26">
        <f t="shared" si="2"/>
        <v>75.009969379899559</v>
      </c>
      <c r="L38" s="34" t="s">
        <v>397</v>
      </c>
    </row>
    <row r="39" spans="1:12">
      <c r="A39" s="26">
        <v>32</v>
      </c>
      <c r="B39" s="7" t="s">
        <v>287</v>
      </c>
      <c r="C39" s="8" t="s">
        <v>39</v>
      </c>
      <c r="D39" s="9">
        <v>7</v>
      </c>
      <c r="E39" s="26">
        <v>8</v>
      </c>
      <c r="F39" s="5">
        <f t="shared" si="0"/>
        <v>4.5714285714285712</v>
      </c>
      <c r="G39" s="5">
        <v>17</v>
      </c>
      <c r="H39" s="26">
        <f>$D$3*G39/$D$4</f>
        <v>34.343434343434339</v>
      </c>
      <c r="I39" s="5">
        <v>605.5</v>
      </c>
      <c r="J39" s="26">
        <f t="shared" si="1"/>
        <v>35.857968620974404</v>
      </c>
      <c r="K39" s="26">
        <f t="shared" si="2"/>
        <v>74.772831535837312</v>
      </c>
      <c r="L39" s="34" t="s">
        <v>397</v>
      </c>
    </row>
    <row r="40" spans="1:12">
      <c r="A40" s="26">
        <v>33</v>
      </c>
      <c r="B40" s="7" t="s">
        <v>282</v>
      </c>
      <c r="C40" s="8" t="s">
        <v>32</v>
      </c>
      <c r="D40" s="9">
        <v>8</v>
      </c>
      <c r="E40" s="26">
        <v>18</v>
      </c>
      <c r="F40" s="5">
        <f t="shared" ref="F40:F64" si="3">$B$2*E40/$B$3</f>
        <v>10.285714285714286</v>
      </c>
      <c r="G40" s="5">
        <v>13.8</v>
      </c>
      <c r="H40" s="26">
        <f>$D$3*G40/$D$4</f>
        <v>27.878787878787879</v>
      </c>
      <c r="I40" s="5">
        <v>627.5</v>
      </c>
      <c r="J40" s="26">
        <f t="shared" ref="J40:J64" si="4">$F$2*$F$3/I40</f>
        <v>34.600796812749003</v>
      </c>
      <c r="K40" s="26">
        <f t="shared" ref="K40:K64" si="5">SUM(F40,H40,J40)</f>
        <v>72.765298977251177</v>
      </c>
      <c r="L40" s="34" t="s">
        <v>397</v>
      </c>
    </row>
    <row r="41" spans="1:12">
      <c r="A41" s="26">
        <v>34</v>
      </c>
      <c r="B41" s="7" t="s">
        <v>307</v>
      </c>
      <c r="C41" s="15" t="s">
        <v>68</v>
      </c>
      <c r="D41" s="9">
        <v>8</v>
      </c>
      <c r="E41" s="26">
        <v>19</v>
      </c>
      <c r="F41" s="5">
        <f t="shared" si="3"/>
        <v>10.857142857142858</v>
      </c>
      <c r="G41" s="5">
        <v>14.6</v>
      </c>
      <c r="H41" s="26">
        <f>$D$3*G41/$D$4</f>
        <v>29.494949494949495</v>
      </c>
      <c r="I41" s="5">
        <v>673.1</v>
      </c>
      <c r="J41" s="26">
        <f t="shared" si="4"/>
        <v>32.256722626652802</v>
      </c>
      <c r="K41" s="26">
        <f t="shared" si="5"/>
        <v>72.608814978745158</v>
      </c>
      <c r="L41" s="34" t="s">
        <v>397</v>
      </c>
    </row>
    <row r="42" spans="1:12">
      <c r="A42" s="26">
        <v>35</v>
      </c>
      <c r="B42" s="7" t="s">
        <v>303</v>
      </c>
      <c r="C42" s="8" t="s">
        <v>63</v>
      </c>
      <c r="D42" s="9">
        <v>7</v>
      </c>
      <c r="E42" s="26">
        <v>6</v>
      </c>
      <c r="F42" s="5">
        <f t="shared" si="3"/>
        <v>3.4285714285714284</v>
      </c>
      <c r="G42" s="5">
        <v>18.5</v>
      </c>
      <c r="H42" s="26">
        <f>$D$3*G42/$D$4</f>
        <v>37.37373737373737</v>
      </c>
      <c r="I42" s="5">
        <v>691.3</v>
      </c>
      <c r="J42" s="26">
        <f t="shared" si="4"/>
        <v>31.407493128887605</v>
      </c>
      <c r="K42" s="26">
        <f t="shared" si="5"/>
        <v>72.209801931196409</v>
      </c>
      <c r="L42" s="34" t="s">
        <v>397</v>
      </c>
    </row>
    <row r="43" spans="1:12">
      <c r="A43" s="26">
        <v>36</v>
      </c>
      <c r="B43" s="7" t="s">
        <v>295</v>
      </c>
      <c r="C43" s="8" t="s">
        <v>52</v>
      </c>
      <c r="D43" s="9">
        <v>7</v>
      </c>
      <c r="E43" s="26">
        <v>7</v>
      </c>
      <c r="F43" s="5">
        <f t="shared" si="3"/>
        <v>4</v>
      </c>
      <c r="G43" s="5">
        <v>13.5</v>
      </c>
      <c r="H43" s="26">
        <f>$D$3*G43/$D$4</f>
        <v>27.272727272727273</v>
      </c>
      <c r="I43" s="5">
        <v>631.79999999999995</v>
      </c>
      <c r="J43" s="26">
        <f t="shared" si="4"/>
        <v>34.365305476416587</v>
      </c>
      <c r="K43" s="26">
        <f t="shared" si="5"/>
        <v>65.638032749143861</v>
      </c>
      <c r="L43" s="34" t="s">
        <v>397</v>
      </c>
    </row>
    <row r="44" spans="1:12">
      <c r="A44" s="26">
        <v>37</v>
      </c>
      <c r="B44" s="7" t="s">
        <v>308</v>
      </c>
      <c r="C44" s="15" t="s">
        <v>69</v>
      </c>
      <c r="D44" s="9">
        <v>7</v>
      </c>
      <c r="E44" s="26">
        <v>17</v>
      </c>
      <c r="F44" s="5">
        <f t="shared" si="3"/>
        <v>9.7142857142857135</v>
      </c>
      <c r="G44" s="5">
        <v>10.4</v>
      </c>
      <c r="H44" s="26">
        <f>$D$3*G44/$D$4</f>
        <v>21.01010101010101</v>
      </c>
      <c r="I44" s="5">
        <v>659.9</v>
      </c>
      <c r="J44" s="26">
        <f t="shared" si="4"/>
        <v>32.901954841642677</v>
      </c>
      <c r="K44" s="26">
        <f t="shared" si="5"/>
        <v>63.626341566029403</v>
      </c>
      <c r="L44" s="34" t="s">
        <v>397</v>
      </c>
    </row>
    <row r="45" spans="1:12">
      <c r="A45" s="26">
        <v>38</v>
      </c>
      <c r="B45" s="7" t="s">
        <v>293</v>
      </c>
      <c r="C45" s="8" t="s">
        <v>49</v>
      </c>
      <c r="D45" s="9">
        <v>8</v>
      </c>
      <c r="E45" s="10">
        <v>8</v>
      </c>
      <c r="F45" s="5">
        <f t="shared" si="3"/>
        <v>4.5714285714285712</v>
      </c>
      <c r="G45" s="5">
        <v>15.9</v>
      </c>
      <c r="H45" s="26">
        <f>$D$3*G45/$D$4</f>
        <v>32.121212121212118</v>
      </c>
      <c r="I45" s="5">
        <v>900</v>
      </c>
      <c r="J45" s="26">
        <f t="shared" si="4"/>
        <v>24.124444444444446</v>
      </c>
      <c r="K45" s="26">
        <f t="shared" si="5"/>
        <v>60.81708513708513</v>
      </c>
      <c r="L45" s="34" t="s">
        <v>397</v>
      </c>
    </row>
    <row r="46" spans="1:12">
      <c r="A46" s="26">
        <v>39</v>
      </c>
      <c r="B46" s="7" t="s">
        <v>310</v>
      </c>
      <c r="C46" s="24" t="s">
        <v>71</v>
      </c>
      <c r="D46" s="9">
        <v>8</v>
      </c>
      <c r="E46" s="26">
        <v>0</v>
      </c>
      <c r="F46" s="5">
        <f t="shared" si="3"/>
        <v>0</v>
      </c>
      <c r="G46" s="5">
        <v>0</v>
      </c>
      <c r="H46" s="26">
        <f>$D$3*G46/$D$4</f>
        <v>0</v>
      </c>
      <c r="I46" s="5">
        <v>900</v>
      </c>
      <c r="J46" s="26">
        <f t="shared" si="4"/>
        <v>24.124444444444446</v>
      </c>
      <c r="K46" s="26">
        <f t="shared" si="5"/>
        <v>24.124444444444446</v>
      </c>
      <c r="L46" s="34" t="s">
        <v>397</v>
      </c>
    </row>
    <row r="47" spans="1:12">
      <c r="A47" s="26">
        <v>40</v>
      </c>
      <c r="B47" s="7" t="s">
        <v>374</v>
      </c>
      <c r="C47" s="8" t="s">
        <v>26</v>
      </c>
      <c r="D47" s="9">
        <v>7</v>
      </c>
      <c r="E47" s="26"/>
      <c r="F47" s="5">
        <f t="shared" si="3"/>
        <v>0</v>
      </c>
      <c r="G47" s="26"/>
      <c r="H47" s="26">
        <f>$D$3*G47/$D$4</f>
        <v>0</v>
      </c>
      <c r="I47" s="26"/>
      <c r="J47" s="26" t="e">
        <f t="shared" si="4"/>
        <v>#DIV/0!</v>
      </c>
      <c r="K47" s="26" t="e">
        <f t="shared" si="5"/>
        <v>#DIV/0!</v>
      </c>
      <c r="L47" s="34" t="s">
        <v>398</v>
      </c>
    </row>
    <row r="48" spans="1:12">
      <c r="A48" s="26">
        <v>41</v>
      </c>
      <c r="B48" s="7" t="s">
        <v>375</v>
      </c>
      <c r="C48" s="8" t="s">
        <v>30</v>
      </c>
      <c r="D48" s="7">
        <v>8</v>
      </c>
      <c r="E48" s="26"/>
      <c r="F48" s="5">
        <f t="shared" si="3"/>
        <v>0</v>
      </c>
      <c r="G48" s="26"/>
      <c r="H48" s="26">
        <f>$D$3*G48/$D$4</f>
        <v>0</v>
      </c>
      <c r="I48" s="26"/>
      <c r="J48" s="26" t="e">
        <f t="shared" si="4"/>
        <v>#DIV/0!</v>
      </c>
      <c r="K48" s="26" t="e">
        <f t="shared" si="5"/>
        <v>#DIV/0!</v>
      </c>
      <c r="L48" s="34" t="s">
        <v>398</v>
      </c>
    </row>
    <row r="49" spans="1:12">
      <c r="A49" s="26">
        <v>42</v>
      </c>
      <c r="B49" s="7" t="s">
        <v>376</v>
      </c>
      <c r="C49" s="8" t="s">
        <v>33</v>
      </c>
      <c r="D49" s="7">
        <v>8</v>
      </c>
      <c r="E49" s="26"/>
      <c r="F49" s="5">
        <f t="shared" si="3"/>
        <v>0</v>
      </c>
      <c r="G49" s="26"/>
      <c r="H49" s="26">
        <f>$D$3*G49/$D$4</f>
        <v>0</v>
      </c>
      <c r="I49" s="26"/>
      <c r="J49" s="26" t="e">
        <f t="shared" si="4"/>
        <v>#DIV/0!</v>
      </c>
      <c r="K49" s="26" t="e">
        <f t="shared" si="5"/>
        <v>#DIV/0!</v>
      </c>
      <c r="L49" s="34" t="s">
        <v>398</v>
      </c>
    </row>
    <row r="50" spans="1:12">
      <c r="A50" s="26">
        <v>43</v>
      </c>
      <c r="B50" s="7" t="s">
        <v>377</v>
      </c>
      <c r="C50" s="8" t="s">
        <v>36</v>
      </c>
      <c r="D50" s="7">
        <v>8</v>
      </c>
      <c r="E50" s="26"/>
      <c r="F50" s="5">
        <f t="shared" si="3"/>
        <v>0</v>
      </c>
      <c r="G50" s="26"/>
      <c r="H50" s="26">
        <f>$D$3*G50/$D$4</f>
        <v>0</v>
      </c>
      <c r="I50" s="26"/>
      <c r="J50" s="26" t="e">
        <f t="shared" si="4"/>
        <v>#DIV/0!</v>
      </c>
      <c r="K50" s="26" t="e">
        <f t="shared" si="5"/>
        <v>#DIV/0!</v>
      </c>
      <c r="L50" s="34" t="s">
        <v>398</v>
      </c>
    </row>
    <row r="51" spans="1:12">
      <c r="A51" s="26">
        <v>44</v>
      </c>
      <c r="B51" s="7" t="s">
        <v>378</v>
      </c>
      <c r="C51" s="8" t="s">
        <v>42</v>
      </c>
      <c r="D51" s="7">
        <v>7</v>
      </c>
      <c r="E51" s="26"/>
      <c r="F51" s="5">
        <f t="shared" si="3"/>
        <v>0</v>
      </c>
      <c r="G51" s="26"/>
      <c r="H51" s="26">
        <f>$D$3*G51/$D$4</f>
        <v>0</v>
      </c>
      <c r="I51" s="26"/>
      <c r="J51" s="26" t="e">
        <f t="shared" si="4"/>
        <v>#DIV/0!</v>
      </c>
      <c r="K51" s="26" t="e">
        <f t="shared" si="5"/>
        <v>#DIV/0!</v>
      </c>
      <c r="L51" s="34" t="s">
        <v>398</v>
      </c>
    </row>
    <row r="52" spans="1:12">
      <c r="A52" s="26">
        <v>45</v>
      </c>
      <c r="B52" s="7" t="s">
        <v>379</v>
      </c>
      <c r="C52" s="8" t="s">
        <v>43</v>
      </c>
      <c r="D52" s="7">
        <v>8</v>
      </c>
      <c r="E52" s="26"/>
      <c r="F52" s="5">
        <f t="shared" si="3"/>
        <v>0</v>
      </c>
      <c r="G52" s="26"/>
      <c r="H52" s="26">
        <f>$D$3*G52/$D$4</f>
        <v>0</v>
      </c>
      <c r="I52" s="26"/>
      <c r="J52" s="26" t="e">
        <f t="shared" si="4"/>
        <v>#DIV/0!</v>
      </c>
      <c r="K52" s="26" t="e">
        <f t="shared" si="5"/>
        <v>#DIV/0!</v>
      </c>
      <c r="L52" s="34" t="s">
        <v>398</v>
      </c>
    </row>
    <row r="53" spans="1:12">
      <c r="A53" s="26">
        <v>46</v>
      </c>
      <c r="B53" s="7" t="s">
        <v>381</v>
      </c>
      <c r="C53" s="8" t="s">
        <v>47</v>
      </c>
      <c r="D53" s="9">
        <v>7</v>
      </c>
      <c r="E53" s="26"/>
      <c r="F53" s="5">
        <f t="shared" si="3"/>
        <v>0</v>
      </c>
      <c r="G53" s="26"/>
      <c r="H53" s="26">
        <f>$D$3*G53/$D$4</f>
        <v>0</v>
      </c>
      <c r="I53" s="26"/>
      <c r="J53" s="26" t="e">
        <f t="shared" si="4"/>
        <v>#DIV/0!</v>
      </c>
      <c r="K53" s="26" t="e">
        <f t="shared" si="5"/>
        <v>#DIV/0!</v>
      </c>
      <c r="L53" s="34" t="s">
        <v>398</v>
      </c>
    </row>
    <row r="54" spans="1:12">
      <c r="A54" s="26">
        <v>47</v>
      </c>
      <c r="B54" s="7" t="s">
        <v>380</v>
      </c>
      <c r="C54" s="8" t="s">
        <v>48</v>
      </c>
      <c r="D54" s="9">
        <v>8</v>
      </c>
      <c r="E54" s="26"/>
      <c r="F54" s="5">
        <f t="shared" si="3"/>
        <v>0</v>
      </c>
      <c r="G54" s="26"/>
      <c r="H54" s="26">
        <f>$D$3*G54/$D$4</f>
        <v>0</v>
      </c>
      <c r="I54" s="26"/>
      <c r="J54" s="26" t="e">
        <f t="shared" si="4"/>
        <v>#DIV/0!</v>
      </c>
      <c r="K54" s="26" t="e">
        <f t="shared" si="5"/>
        <v>#DIV/0!</v>
      </c>
      <c r="L54" s="34" t="s">
        <v>398</v>
      </c>
    </row>
    <row r="55" spans="1:12">
      <c r="A55" s="26">
        <v>48</v>
      </c>
      <c r="B55" s="7" t="s">
        <v>382</v>
      </c>
      <c r="C55" s="8" t="s">
        <v>51</v>
      </c>
      <c r="D55" s="9">
        <v>8</v>
      </c>
      <c r="E55" s="26"/>
      <c r="F55" s="5">
        <f t="shared" si="3"/>
        <v>0</v>
      </c>
      <c r="G55" s="26"/>
      <c r="H55" s="26">
        <f>$D$3*G55/$D$4</f>
        <v>0</v>
      </c>
      <c r="I55" s="26"/>
      <c r="J55" s="26" t="e">
        <f t="shared" si="4"/>
        <v>#DIV/0!</v>
      </c>
      <c r="K55" s="26" t="e">
        <f t="shared" si="5"/>
        <v>#DIV/0!</v>
      </c>
      <c r="L55" s="34" t="s">
        <v>398</v>
      </c>
    </row>
    <row r="56" spans="1:12">
      <c r="A56" s="26">
        <v>49</v>
      </c>
      <c r="B56" s="7" t="s">
        <v>383</v>
      </c>
      <c r="C56" s="8" t="s">
        <v>53</v>
      </c>
      <c r="D56" s="9">
        <v>7</v>
      </c>
      <c r="E56" s="26"/>
      <c r="F56" s="5">
        <f t="shared" si="3"/>
        <v>0</v>
      </c>
      <c r="G56" s="26"/>
      <c r="H56" s="26">
        <f>$D$3*G56/$D$4</f>
        <v>0</v>
      </c>
      <c r="I56" s="26"/>
      <c r="J56" s="26" t="e">
        <f t="shared" si="4"/>
        <v>#DIV/0!</v>
      </c>
      <c r="K56" s="26" t="e">
        <f t="shared" si="5"/>
        <v>#DIV/0!</v>
      </c>
      <c r="L56" s="34" t="s">
        <v>398</v>
      </c>
    </row>
    <row r="57" spans="1:12">
      <c r="A57" s="26">
        <v>50</v>
      </c>
      <c r="B57" s="7" t="s">
        <v>384</v>
      </c>
      <c r="C57" s="8" t="s">
        <v>57</v>
      </c>
      <c r="D57" s="9">
        <v>7</v>
      </c>
      <c r="E57" s="26"/>
      <c r="F57" s="5">
        <f t="shared" si="3"/>
        <v>0</v>
      </c>
      <c r="G57" s="26"/>
      <c r="H57" s="26">
        <f>$D$3*G57/$D$4</f>
        <v>0</v>
      </c>
      <c r="I57" s="26"/>
      <c r="J57" s="26" t="e">
        <f t="shared" si="4"/>
        <v>#DIV/0!</v>
      </c>
      <c r="K57" s="26" t="e">
        <f t="shared" si="5"/>
        <v>#DIV/0!</v>
      </c>
      <c r="L57" s="34" t="s">
        <v>398</v>
      </c>
    </row>
    <row r="58" spans="1:12">
      <c r="A58" s="26">
        <v>51</v>
      </c>
      <c r="B58" s="7" t="s">
        <v>385</v>
      </c>
      <c r="C58" s="8" t="s">
        <v>58</v>
      </c>
      <c r="D58" s="9">
        <v>7</v>
      </c>
      <c r="E58" s="26"/>
      <c r="F58" s="5">
        <f t="shared" si="3"/>
        <v>0</v>
      </c>
      <c r="G58" s="26"/>
      <c r="H58" s="26">
        <f>$D$3*G58/$D$4</f>
        <v>0</v>
      </c>
      <c r="I58" s="26"/>
      <c r="J58" s="26" t="e">
        <f t="shared" si="4"/>
        <v>#DIV/0!</v>
      </c>
      <c r="K58" s="26" t="e">
        <f t="shared" si="5"/>
        <v>#DIV/0!</v>
      </c>
      <c r="L58" s="34" t="s">
        <v>398</v>
      </c>
    </row>
    <row r="59" spans="1:12">
      <c r="A59" s="26">
        <v>52</v>
      </c>
      <c r="B59" s="7" t="s">
        <v>386</v>
      </c>
      <c r="C59" s="8" t="s">
        <v>59</v>
      </c>
      <c r="D59" s="9">
        <v>7</v>
      </c>
      <c r="E59" s="26"/>
      <c r="F59" s="5">
        <f t="shared" si="3"/>
        <v>0</v>
      </c>
      <c r="G59" s="26"/>
      <c r="H59" s="26">
        <f>$D$3*G59/$D$4</f>
        <v>0</v>
      </c>
      <c r="I59" s="26"/>
      <c r="J59" s="26" t="e">
        <f t="shared" si="4"/>
        <v>#DIV/0!</v>
      </c>
      <c r="K59" s="26" t="e">
        <f t="shared" si="5"/>
        <v>#DIV/0!</v>
      </c>
      <c r="L59" s="34" t="s">
        <v>398</v>
      </c>
    </row>
    <row r="60" spans="1:12">
      <c r="A60" s="26">
        <v>53</v>
      </c>
      <c r="B60" s="7" t="s">
        <v>387</v>
      </c>
      <c r="C60" s="8" t="s">
        <v>60</v>
      </c>
      <c r="D60" s="9">
        <v>7</v>
      </c>
      <c r="E60" s="26"/>
      <c r="F60" s="5">
        <f t="shared" si="3"/>
        <v>0</v>
      </c>
      <c r="G60" s="26"/>
      <c r="H60" s="26">
        <f>$D$3*G60/$D$4</f>
        <v>0</v>
      </c>
      <c r="I60" s="26"/>
      <c r="J60" s="26" t="e">
        <f t="shared" si="4"/>
        <v>#DIV/0!</v>
      </c>
      <c r="K60" s="26" t="e">
        <f t="shared" si="5"/>
        <v>#DIV/0!</v>
      </c>
      <c r="L60" s="34" t="s">
        <v>398</v>
      </c>
    </row>
    <row r="61" spans="1:12">
      <c r="A61" s="26">
        <v>54</v>
      </c>
      <c r="B61" s="7" t="s">
        <v>388</v>
      </c>
      <c r="C61" s="8" t="s">
        <v>61</v>
      </c>
      <c r="D61" s="9">
        <v>8</v>
      </c>
      <c r="E61" s="26"/>
      <c r="F61" s="5">
        <f t="shared" si="3"/>
        <v>0</v>
      </c>
      <c r="G61" s="26"/>
      <c r="H61" s="26">
        <f>$D$3*G61/$D$4</f>
        <v>0</v>
      </c>
      <c r="I61" s="26"/>
      <c r="J61" s="26" t="e">
        <f t="shared" si="4"/>
        <v>#DIV/0!</v>
      </c>
      <c r="K61" s="26" t="e">
        <f t="shared" si="5"/>
        <v>#DIV/0!</v>
      </c>
      <c r="L61" s="34" t="s">
        <v>398</v>
      </c>
    </row>
    <row r="62" spans="1:12">
      <c r="A62" s="26">
        <v>55</v>
      </c>
      <c r="B62" s="7" t="s">
        <v>389</v>
      </c>
      <c r="C62" s="8" t="s">
        <v>66</v>
      </c>
      <c r="D62" s="9">
        <v>8</v>
      </c>
      <c r="E62" s="26"/>
      <c r="F62" s="5">
        <f t="shared" si="3"/>
        <v>0</v>
      </c>
      <c r="G62" s="26"/>
      <c r="H62" s="26">
        <f>$D$3*G62/$D$4</f>
        <v>0</v>
      </c>
      <c r="I62" s="26"/>
      <c r="J62" s="26" t="e">
        <f t="shared" si="4"/>
        <v>#DIV/0!</v>
      </c>
      <c r="K62" s="26" t="e">
        <f t="shared" si="5"/>
        <v>#DIV/0!</v>
      </c>
      <c r="L62" s="34" t="s">
        <v>398</v>
      </c>
    </row>
    <row r="63" spans="1:12">
      <c r="A63" s="26">
        <v>56</v>
      </c>
      <c r="B63" s="7" t="s">
        <v>390</v>
      </c>
      <c r="C63" s="14" t="s">
        <v>391</v>
      </c>
      <c r="D63" s="7">
        <v>7</v>
      </c>
      <c r="E63" s="26"/>
      <c r="F63" s="5">
        <f t="shared" si="3"/>
        <v>0</v>
      </c>
      <c r="G63" s="26"/>
      <c r="H63" s="26">
        <f>$D$3*G63/$D$4</f>
        <v>0</v>
      </c>
      <c r="I63" s="26"/>
      <c r="J63" s="26" t="e">
        <f t="shared" si="4"/>
        <v>#DIV/0!</v>
      </c>
      <c r="K63" s="26" t="e">
        <f t="shared" si="5"/>
        <v>#DIV/0!</v>
      </c>
      <c r="L63" s="34" t="s">
        <v>398</v>
      </c>
    </row>
    <row r="64" spans="1:12">
      <c r="A64" s="26">
        <v>57</v>
      </c>
      <c r="B64" s="7" t="s">
        <v>392</v>
      </c>
      <c r="C64" s="14" t="s">
        <v>393</v>
      </c>
      <c r="D64" s="7">
        <v>7</v>
      </c>
      <c r="E64" s="26"/>
      <c r="F64" s="5">
        <f t="shared" si="3"/>
        <v>0</v>
      </c>
      <c r="G64" s="26"/>
      <c r="H64" s="26">
        <f>$D$3*G64/$D$4</f>
        <v>0</v>
      </c>
      <c r="I64" s="26"/>
      <c r="J64" s="26" t="e">
        <f t="shared" si="4"/>
        <v>#DIV/0!</v>
      </c>
      <c r="K64" s="26" t="e">
        <f t="shared" si="5"/>
        <v>#DIV/0!</v>
      </c>
      <c r="L64" s="34" t="s">
        <v>398</v>
      </c>
    </row>
    <row r="65" spans="2:4">
      <c r="B65" s="21"/>
      <c r="C65" s="21"/>
      <c r="D65" s="21"/>
    </row>
    <row r="66" spans="2:4">
      <c r="B66" s="21"/>
      <c r="C66" s="21"/>
      <c r="D66" s="21"/>
    </row>
    <row r="67" spans="2:4">
      <c r="B67" s="21"/>
      <c r="C67" s="21"/>
      <c r="D67" s="21"/>
    </row>
    <row r="68" spans="2:4">
      <c r="B68" s="21"/>
      <c r="C68" s="21"/>
      <c r="D68" s="21"/>
    </row>
    <row r="69" spans="2:4">
      <c r="B69" s="21"/>
      <c r="C69" s="21"/>
      <c r="D69" s="21"/>
    </row>
    <row r="70" spans="2:4">
      <c r="B70" s="21"/>
      <c r="C70" s="21"/>
      <c r="D70" s="21"/>
    </row>
  </sheetData>
  <mergeCells count="4">
    <mergeCell ref="E6:F6"/>
    <mergeCell ref="G6:H6"/>
    <mergeCell ref="I6:J6"/>
    <mergeCell ref="A1:L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Normal="70" workbookViewId="0"/>
  </sheetViews>
  <sheetFormatPr defaultRowHeight="12.75"/>
  <cols>
    <col min="1" max="1" width="7" customWidth="1"/>
    <col min="3" max="3" width="13.85546875" customWidth="1"/>
    <col min="4" max="4" width="7" style="12" customWidth="1"/>
    <col min="5" max="5" width="10.28515625" customWidth="1"/>
    <col min="6" max="6" width="6.7109375" customWidth="1"/>
    <col min="8" max="8" width="7.140625" customWidth="1"/>
    <col min="10" max="10" width="7.140625" customWidth="1"/>
    <col min="12" max="12" width="13.140625" style="12" customWidth="1"/>
  </cols>
  <sheetData>
    <row r="1" spans="1:12">
      <c r="A1" s="44" t="s">
        <v>403</v>
      </c>
      <c r="B1" s="44"/>
      <c r="C1" s="44"/>
      <c r="D1" s="43"/>
      <c r="E1" s="44"/>
      <c r="F1" s="44"/>
      <c r="G1" s="44"/>
      <c r="H1" s="44"/>
      <c r="I1" s="44"/>
      <c r="J1" s="44"/>
      <c r="K1" s="44"/>
      <c r="L1" s="40"/>
    </row>
    <row r="2" spans="1:12">
      <c r="C2" t="s">
        <v>0</v>
      </c>
    </row>
    <row r="3" spans="1:12">
      <c r="A3" t="s">
        <v>1</v>
      </c>
      <c r="B3">
        <v>20</v>
      </c>
      <c r="C3" t="s">
        <v>21</v>
      </c>
      <c r="D3" s="12">
        <v>40</v>
      </c>
      <c r="E3">
        <v>40</v>
      </c>
      <c r="F3" t="s">
        <v>20</v>
      </c>
      <c r="G3">
        <v>40</v>
      </c>
    </row>
    <row r="4" spans="1:12">
      <c r="A4" t="s">
        <v>2</v>
      </c>
      <c r="B4">
        <v>35</v>
      </c>
      <c r="C4" t="s">
        <v>3</v>
      </c>
      <c r="D4" s="12">
        <v>19.399999999999999</v>
      </c>
      <c r="E4">
        <v>19.399999999999999</v>
      </c>
      <c r="F4" t="s">
        <v>4</v>
      </c>
      <c r="G4">
        <f>MIN(I9:I41)</f>
        <v>439.6</v>
      </c>
    </row>
    <row r="5" spans="1:12">
      <c r="B5" t="s">
        <v>5</v>
      </c>
      <c r="E5" t="s">
        <v>6</v>
      </c>
      <c r="F5" t="s">
        <v>17</v>
      </c>
    </row>
    <row r="7" spans="1:12">
      <c r="C7" s="1"/>
      <c r="D7" s="25"/>
      <c r="E7" s="27" t="s">
        <v>7</v>
      </c>
      <c r="F7" s="27"/>
      <c r="G7" s="27" t="s">
        <v>8</v>
      </c>
      <c r="H7" s="27"/>
      <c r="I7" s="27" t="s">
        <v>17</v>
      </c>
      <c r="J7" s="27"/>
    </row>
    <row r="8" spans="1:12">
      <c r="A8" s="41" t="s">
        <v>9</v>
      </c>
      <c r="B8" s="42" t="s">
        <v>10</v>
      </c>
      <c r="C8" s="42" t="s">
        <v>11</v>
      </c>
      <c r="D8" s="41" t="s">
        <v>12</v>
      </c>
      <c r="E8" s="41" t="s">
        <v>13</v>
      </c>
      <c r="F8" s="41" t="s">
        <v>14</v>
      </c>
      <c r="G8" s="41" t="s">
        <v>13</v>
      </c>
      <c r="H8" s="41" t="s">
        <v>14</v>
      </c>
      <c r="I8" s="41" t="s">
        <v>13</v>
      </c>
      <c r="J8" s="41" t="s">
        <v>14</v>
      </c>
      <c r="K8" s="45" t="s">
        <v>15</v>
      </c>
      <c r="L8" s="46" t="s">
        <v>395</v>
      </c>
    </row>
    <row r="9" spans="1:12">
      <c r="A9" s="7">
        <v>1</v>
      </c>
      <c r="B9" s="14" t="s">
        <v>316</v>
      </c>
      <c r="C9" s="15" t="s">
        <v>107</v>
      </c>
      <c r="D9" s="9">
        <v>8</v>
      </c>
      <c r="E9" s="3" t="s">
        <v>352</v>
      </c>
      <c r="F9" s="5">
        <f t="shared" ref="F9:F40" si="0">$B$3*E9/$B$4</f>
        <v>9.7142857142857135</v>
      </c>
      <c r="G9" s="4">
        <v>17.2</v>
      </c>
      <c r="H9" s="26">
        <f>$D$3*G9/$D$4</f>
        <v>35.463917525773198</v>
      </c>
      <c r="I9" s="26">
        <v>463.2</v>
      </c>
      <c r="J9" s="26">
        <f>$G$3*$G$4/I9</f>
        <v>37.962003454231436</v>
      </c>
      <c r="K9" s="38">
        <f t="shared" ref="K9:K40" si="1">SUM(F9,H9,J9)</f>
        <v>83.140206694290356</v>
      </c>
      <c r="L9" s="37" t="s">
        <v>394</v>
      </c>
    </row>
    <row r="10" spans="1:12">
      <c r="A10" s="7">
        <v>2</v>
      </c>
      <c r="B10" s="14" t="s">
        <v>344</v>
      </c>
      <c r="C10" s="15" t="s">
        <v>153</v>
      </c>
      <c r="D10" s="9">
        <v>7</v>
      </c>
      <c r="E10" s="26">
        <v>15</v>
      </c>
      <c r="F10" s="5">
        <f t="shared" si="0"/>
        <v>8.5714285714285712</v>
      </c>
      <c r="G10" s="26">
        <v>18.600000000000001</v>
      </c>
      <c r="H10" s="26">
        <f>$D$3*G10/$D$4</f>
        <v>38.350515463917532</v>
      </c>
      <c r="I10" s="26">
        <v>493.9</v>
      </c>
      <c r="J10" s="26">
        <f>$G$3*$G$4/I10</f>
        <v>35.6023486535736</v>
      </c>
      <c r="K10" s="38">
        <f t="shared" si="1"/>
        <v>82.524292688919701</v>
      </c>
      <c r="L10" s="37" t="s">
        <v>394</v>
      </c>
    </row>
    <row r="11" spans="1:12">
      <c r="A11" s="7">
        <v>3</v>
      </c>
      <c r="B11" s="14" t="s">
        <v>332</v>
      </c>
      <c r="C11" s="15" t="s">
        <v>131</v>
      </c>
      <c r="D11" s="9">
        <v>7</v>
      </c>
      <c r="E11" s="26">
        <v>17</v>
      </c>
      <c r="F11" s="5">
        <f t="shared" si="0"/>
        <v>9.7142857142857135</v>
      </c>
      <c r="G11" s="26">
        <v>16.5</v>
      </c>
      <c r="H11" s="26">
        <f>$D$3*G11/$D$4</f>
        <v>34.020618556701031</v>
      </c>
      <c r="I11" s="26">
        <v>454.8</v>
      </c>
      <c r="J11" s="26">
        <f>$G$3*$G$4/I11</f>
        <v>38.66314863676341</v>
      </c>
      <c r="K11" s="38">
        <f t="shared" si="1"/>
        <v>82.398052907750156</v>
      </c>
      <c r="L11" s="37" t="s">
        <v>396</v>
      </c>
    </row>
    <row r="12" spans="1:12">
      <c r="A12" s="7">
        <v>4</v>
      </c>
      <c r="B12" s="14" t="s">
        <v>338</v>
      </c>
      <c r="C12" s="15" t="s">
        <v>141</v>
      </c>
      <c r="D12" s="9">
        <v>7</v>
      </c>
      <c r="E12" s="26">
        <v>14</v>
      </c>
      <c r="F12" s="5">
        <f t="shared" si="0"/>
        <v>8</v>
      </c>
      <c r="G12" s="26">
        <v>18.899999999999999</v>
      </c>
      <c r="H12" s="26">
        <f>$D$3*G12/$D$4</f>
        <v>38.969072164948457</v>
      </c>
      <c r="I12" s="26">
        <v>501.9</v>
      </c>
      <c r="J12" s="26">
        <f>$G$3*$G$4/I12</f>
        <v>35.034867503486751</v>
      </c>
      <c r="K12" s="38">
        <f t="shared" si="1"/>
        <v>82.003939668435208</v>
      </c>
      <c r="L12" s="37" t="s">
        <v>396</v>
      </c>
    </row>
    <row r="13" spans="1:12">
      <c r="A13" s="7">
        <v>5</v>
      </c>
      <c r="B13" s="14" t="s">
        <v>323</v>
      </c>
      <c r="C13" s="15" t="s">
        <v>120</v>
      </c>
      <c r="D13" s="9">
        <v>8</v>
      </c>
      <c r="E13" s="26">
        <v>23</v>
      </c>
      <c r="F13" s="5">
        <f t="shared" si="0"/>
        <v>13.142857142857142</v>
      </c>
      <c r="G13" s="26">
        <v>17.5</v>
      </c>
      <c r="H13" s="26">
        <f>$D$3*G13/$D$4</f>
        <v>36.082474226804123</v>
      </c>
      <c r="I13" s="26">
        <v>567.9</v>
      </c>
      <c r="J13" s="26">
        <f>$G$3*$G$4/I13</f>
        <v>30.963197746082059</v>
      </c>
      <c r="K13" s="38">
        <f t="shared" si="1"/>
        <v>80.188529115743322</v>
      </c>
      <c r="L13" s="37" t="s">
        <v>396</v>
      </c>
    </row>
    <row r="14" spans="1:12">
      <c r="A14" s="7">
        <v>6</v>
      </c>
      <c r="B14" s="14" t="s">
        <v>337</v>
      </c>
      <c r="C14" s="15" t="s">
        <v>139</v>
      </c>
      <c r="D14" s="9">
        <v>8</v>
      </c>
      <c r="E14" s="26">
        <v>14</v>
      </c>
      <c r="F14" s="5">
        <f t="shared" si="0"/>
        <v>8</v>
      </c>
      <c r="G14" s="26">
        <v>18.3</v>
      </c>
      <c r="H14" s="26">
        <f>$D$3*G14/$D$4</f>
        <v>37.731958762886599</v>
      </c>
      <c r="I14" s="26">
        <v>513.29999999999995</v>
      </c>
      <c r="J14" s="26">
        <f>$G$3*$G$4/I14</f>
        <v>34.25676992012469</v>
      </c>
      <c r="K14" s="38">
        <f t="shared" si="1"/>
        <v>79.988728683011288</v>
      </c>
      <c r="L14" s="37" t="s">
        <v>396</v>
      </c>
    </row>
    <row r="15" spans="1:12">
      <c r="A15" s="7">
        <v>7</v>
      </c>
      <c r="B15" s="14" t="s">
        <v>346</v>
      </c>
      <c r="C15" s="14" t="s">
        <v>347</v>
      </c>
      <c r="D15" s="7">
        <v>6</v>
      </c>
      <c r="E15" s="26">
        <v>16</v>
      </c>
      <c r="F15" s="5">
        <f t="shared" si="0"/>
        <v>9.1428571428571423</v>
      </c>
      <c r="G15" s="26">
        <v>19</v>
      </c>
      <c r="H15" s="26">
        <f>$D$3*G15/$D$4</f>
        <v>39.175257731958766</v>
      </c>
      <c r="I15" s="26">
        <v>559.79999999999995</v>
      </c>
      <c r="J15" s="26">
        <f>$G$3*$G$4/I15</f>
        <v>31.411218292247234</v>
      </c>
      <c r="K15" s="38">
        <f t="shared" si="1"/>
        <v>79.729333167063146</v>
      </c>
      <c r="L15" s="37" t="s">
        <v>396</v>
      </c>
    </row>
    <row r="16" spans="1:12">
      <c r="A16" s="7">
        <v>8</v>
      </c>
      <c r="B16" s="14" t="s">
        <v>334</v>
      </c>
      <c r="C16" s="15" t="s">
        <v>135</v>
      </c>
      <c r="D16" s="9">
        <v>8</v>
      </c>
      <c r="E16" s="26">
        <v>9</v>
      </c>
      <c r="F16" s="5">
        <f t="shared" si="0"/>
        <v>5.1428571428571432</v>
      </c>
      <c r="G16" s="26">
        <v>19.399999999999999</v>
      </c>
      <c r="H16" s="26">
        <f>$D$3*G16/$D$4</f>
        <v>40</v>
      </c>
      <c r="I16" s="26">
        <v>508.5</v>
      </c>
      <c r="J16" s="26">
        <f>$G$3*$G$4/I16</f>
        <v>34.580137659783681</v>
      </c>
      <c r="K16" s="38">
        <f t="shared" si="1"/>
        <v>79.722994802640827</v>
      </c>
      <c r="L16" s="37" t="s">
        <v>396</v>
      </c>
    </row>
    <row r="17" spans="1:12">
      <c r="A17" s="7">
        <v>9</v>
      </c>
      <c r="B17" s="14" t="s">
        <v>339</v>
      </c>
      <c r="C17" s="15" t="s">
        <v>147</v>
      </c>
      <c r="D17" s="9">
        <v>7</v>
      </c>
      <c r="E17" s="26">
        <v>24</v>
      </c>
      <c r="F17" s="5">
        <f t="shared" si="0"/>
        <v>13.714285714285714</v>
      </c>
      <c r="G17" s="26">
        <v>15.5</v>
      </c>
      <c r="H17" s="26">
        <f>$D$3*G17/$D$4</f>
        <v>31.958762886597942</v>
      </c>
      <c r="I17" s="26">
        <v>528.29999999999995</v>
      </c>
      <c r="J17" s="26">
        <f>$G$3*$G$4/I17</f>
        <v>33.284118871853117</v>
      </c>
      <c r="K17" s="38">
        <f t="shared" si="1"/>
        <v>78.957167472736771</v>
      </c>
      <c r="L17" s="34" t="s">
        <v>397</v>
      </c>
    </row>
    <row r="18" spans="1:12">
      <c r="A18" s="7">
        <v>10</v>
      </c>
      <c r="B18" s="14" t="s">
        <v>336</v>
      </c>
      <c r="C18" s="15" t="s">
        <v>138</v>
      </c>
      <c r="D18" s="9">
        <v>7</v>
      </c>
      <c r="E18" s="26">
        <v>15</v>
      </c>
      <c r="F18" s="5">
        <f t="shared" si="0"/>
        <v>8.5714285714285712</v>
      </c>
      <c r="G18" s="26">
        <v>17</v>
      </c>
      <c r="H18" s="26">
        <f>$D$3*G18/$D$4</f>
        <v>35.051546391752581</v>
      </c>
      <c r="I18" s="26">
        <v>507.9</v>
      </c>
      <c r="J18" s="26">
        <f>$G$3*$G$4/I18</f>
        <v>34.620988383540066</v>
      </c>
      <c r="K18" s="38">
        <f t="shared" si="1"/>
        <v>78.243963346721216</v>
      </c>
      <c r="L18" s="34" t="s">
        <v>397</v>
      </c>
    </row>
    <row r="19" spans="1:12">
      <c r="A19" s="7">
        <v>11</v>
      </c>
      <c r="B19" s="14" t="s">
        <v>348</v>
      </c>
      <c r="C19" s="14" t="s">
        <v>349</v>
      </c>
      <c r="D19" s="7">
        <v>8</v>
      </c>
      <c r="E19" s="26">
        <v>22</v>
      </c>
      <c r="F19" s="5">
        <f t="shared" si="0"/>
        <v>12.571428571428571</v>
      </c>
      <c r="G19" s="26">
        <v>12.3</v>
      </c>
      <c r="H19" s="26">
        <f>$D$3*G19/$D$4</f>
        <v>25.360824742268044</v>
      </c>
      <c r="I19" s="26">
        <v>439.6</v>
      </c>
      <c r="J19" s="26">
        <f>$G$3*$G$4/I19</f>
        <v>40</v>
      </c>
      <c r="K19" s="26">
        <f t="shared" si="1"/>
        <v>77.932253313696606</v>
      </c>
      <c r="L19" s="34" t="s">
        <v>397</v>
      </c>
    </row>
    <row r="20" spans="1:12">
      <c r="A20" s="7">
        <v>12</v>
      </c>
      <c r="B20" s="14" t="s">
        <v>322</v>
      </c>
      <c r="C20" s="15" t="s">
        <v>116</v>
      </c>
      <c r="D20" s="9">
        <v>7</v>
      </c>
      <c r="E20" s="26">
        <v>13</v>
      </c>
      <c r="F20" s="5">
        <f t="shared" si="0"/>
        <v>7.4285714285714288</v>
      </c>
      <c r="G20" s="26">
        <v>16.5</v>
      </c>
      <c r="H20" s="26">
        <f>$D$3*G20/$D$4</f>
        <v>34.020618556701031</v>
      </c>
      <c r="I20" s="26">
        <v>487.9</v>
      </c>
      <c r="J20" s="26">
        <f>$G$3*$G$4/I20</f>
        <v>36.040172166427546</v>
      </c>
      <c r="K20" s="26">
        <f t="shared" si="1"/>
        <v>77.489362151700007</v>
      </c>
      <c r="L20" s="34" t="s">
        <v>397</v>
      </c>
    </row>
    <row r="21" spans="1:12">
      <c r="A21" s="7">
        <v>13</v>
      </c>
      <c r="B21" s="14" t="s">
        <v>341</v>
      </c>
      <c r="C21" s="15" t="s">
        <v>149</v>
      </c>
      <c r="D21" s="9">
        <v>7</v>
      </c>
      <c r="E21" s="26">
        <v>13</v>
      </c>
      <c r="F21" s="5">
        <f t="shared" si="0"/>
        <v>7.4285714285714288</v>
      </c>
      <c r="G21" s="26">
        <v>15.5</v>
      </c>
      <c r="H21" s="26">
        <f>$D$3*G21/$D$4</f>
        <v>31.958762886597942</v>
      </c>
      <c r="I21" s="26">
        <v>467.4</v>
      </c>
      <c r="J21" s="26">
        <f>$G$3*$G$4/I21</f>
        <v>37.620881471972616</v>
      </c>
      <c r="K21" s="26">
        <f t="shared" si="1"/>
        <v>77.008215787141978</v>
      </c>
      <c r="L21" s="34" t="s">
        <v>397</v>
      </c>
    </row>
    <row r="22" spans="1:12">
      <c r="A22" s="7">
        <v>14</v>
      </c>
      <c r="B22" s="14" t="s">
        <v>327</v>
      </c>
      <c r="C22" s="15" t="s">
        <v>123</v>
      </c>
      <c r="D22" s="9">
        <v>7</v>
      </c>
      <c r="E22" s="26">
        <v>18</v>
      </c>
      <c r="F22" s="5">
        <f t="shared" si="0"/>
        <v>10.285714285714286</v>
      </c>
      <c r="G22" s="26">
        <v>17.2</v>
      </c>
      <c r="H22" s="26">
        <f>$D$3*G22/$D$4</f>
        <v>35.463917525773198</v>
      </c>
      <c r="I22" s="26">
        <v>564.9</v>
      </c>
      <c r="J22" s="26">
        <f>$G$3*$G$4/I22</f>
        <v>31.127633209417596</v>
      </c>
      <c r="K22" s="26">
        <f t="shared" si="1"/>
        <v>76.877265020905071</v>
      </c>
      <c r="L22" s="34" t="s">
        <v>397</v>
      </c>
    </row>
    <row r="23" spans="1:12">
      <c r="A23" s="7">
        <v>15</v>
      </c>
      <c r="B23" s="14" t="s">
        <v>319</v>
      </c>
      <c r="C23" s="15" t="s">
        <v>110</v>
      </c>
      <c r="D23" s="9">
        <v>8</v>
      </c>
      <c r="E23" s="26">
        <v>20</v>
      </c>
      <c r="F23" s="5">
        <f t="shared" si="0"/>
        <v>11.428571428571429</v>
      </c>
      <c r="G23" s="26">
        <v>17.899999999999999</v>
      </c>
      <c r="H23" s="26">
        <f>$D$3*G23/$D$4</f>
        <v>36.907216494845365</v>
      </c>
      <c r="I23" s="26">
        <v>617.20000000000005</v>
      </c>
      <c r="J23" s="26">
        <f>$G$3*$G$4/I23</f>
        <v>28.489954633830198</v>
      </c>
      <c r="K23" s="26">
        <f t="shared" si="1"/>
        <v>76.825742557246997</v>
      </c>
      <c r="L23" s="34" t="s">
        <v>397</v>
      </c>
    </row>
    <row r="24" spans="1:12">
      <c r="A24" s="7">
        <v>16</v>
      </c>
      <c r="B24" s="14" t="s">
        <v>320</v>
      </c>
      <c r="C24" s="15" t="s">
        <v>111</v>
      </c>
      <c r="D24" s="9">
        <v>8</v>
      </c>
      <c r="E24" s="26">
        <v>14</v>
      </c>
      <c r="F24" s="5">
        <f t="shared" si="0"/>
        <v>8</v>
      </c>
      <c r="G24" s="26">
        <v>17.600000000000001</v>
      </c>
      <c r="H24" s="26">
        <f>$D$3*G24/$D$4</f>
        <v>36.288659793814439</v>
      </c>
      <c r="I24" s="26">
        <v>581.9</v>
      </c>
      <c r="J24" s="26">
        <f>$G$3*$G$4/I24</f>
        <v>30.218250558515209</v>
      </c>
      <c r="K24" s="26">
        <f t="shared" si="1"/>
        <v>74.506910352329641</v>
      </c>
      <c r="L24" s="34" t="s">
        <v>397</v>
      </c>
    </row>
    <row r="25" spans="1:12">
      <c r="A25" s="7">
        <v>17</v>
      </c>
      <c r="B25" s="14" t="s">
        <v>317</v>
      </c>
      <c r="C25" s="15" t="s">
        <v>108</v>
      </c>
      <c r="D25" s="9">
        <v>8</v>
      </c>
      <c r="E25" s="10">
        <v>12</v>
      </c>
      <c r="F25" s="5">
        <f t="shared" si="0"/>
        <v>6.8571428571428568</v>
      </c>
      <c r="G25" s="4">
        <v>14.5</v>
      </c>
      <c r="H25" s="26">
        <f>$D$3*G25/$D$4</f>
        <v>29.896907216494849</v>
      </c>
      <c r="I25" s="26">
        <v>465.8</v>
      </c>
      <c r="J25" s="26">
        <f>$G$3*$G$4/I25</f>
        <v>37.750107342206952</v>
      </c>
      <c r="K25" s="26">
        <f t="shared" si="1"/>
        <v>74.504157415844659</v>
      </c>
      <c r="L25" s="34" t="s">
        <v>397</v>
      </c>
    </row>
    <row r="26" spans="1:12">
      <c r="A26" s="7">
        <v>18</v>
      </c>
      <c r="B26" s="14" t="s">
        <v>330</v>
      </c>
      <c r="C26" s="15" t="s">
        <v>127</v>
      </c>
      <c r="D26" s="9">
        <v>8</v>
      </c>
      <c r="E26" s="26">
        <v>9</v>
      </c>
      <c r="F26" s="5">
        <f t="shared" si="0"/>
        <v>5.1428571428571432</v>
      </c>
      <c r="G26" s="26">
        <v>18.5</v>
      </c>
      <c r="H26" s="26">
        <f>$D$3*G26/$D$4</f>
        <v>38.144329896907216</v>
      </c>
      <c r="I26" s="26">
        <v>576.1</v>
      </c>
      <c r="J26" s="26">
        <f>$G$3*$G$4/I26</f>
        <v>30.522478736330498</v>
      </c>
      <c r="K26" s="26">
        <f t="shared" si="1"/>
        <v>73.80966577609486</v>
      </c>
      <c r="L26" s="34" t="s">
        <v>397</v>
      </c>
    </row>
    <row r="27" spans="1:12">
      <c r="A27" s="7">
        <v>19</v>
      </c>
      <c r="B27" s="14" t="s">
        <v>331</v>
      </c>
      <c r="C27" s="15" t="s">
        <v>129</v>
      </c>
      <c r="D27" s="9">
        <v>7</v>
      </c>
      <c r="E27" s="26">
        <v>14</v>
      </c>
      <c r="F27" s="5">
        <f t="shared" si="0"/>
        <v>8</v>
      </c>
      <c r="G27" s="26">
        <v>14.8</v>
      </c>
      <c r="H27" s="26">
        <f>$D$3*G27/$D$4</f>
        <v>30.515463917525775</v>
      </c>
      <c r="I27" s="26">
        <v>502.9</v>
      </c>
      <c r="J27" s="26">
        <f>$G$3*$G$4/I27</f>
        <v>34.965201829389542</v>
      </c>
      <c r="K27" s="26">
        <f t="shared" si="1"/>
        <v>73.480665746915321</v>
      </c>
      <c r="L27" s="34" t="s">
        <v>397</v>
      </c>
    </row>
    <row r="28" spans="1:12">
      <c r="A28" s="7">
        <v>20</v>
      </c>
      <c r="B28" s="14" t="s">
        <v>333</v>
      </c>
      <c r="C28" s="15" t="s">
        <v>132</v>
      </c>
      <c r="D28" s="9">
        <v>8</v>
      </c>
      <c r="E28" s="26">
        <v>8</v>
      </c>
      <c r="F28" s="5">
        <f t="shared" si="0"/>
        <v>4.5714285714285712</v>
      </c>
      <c r="G28" s="26">
        <v>17.2</v>
      </c>
      <c r="H28" s="26">
        <f>$D$3*G28/$D$4</f>
        <v>35.463917525773198</v>
      </c>
      <c r="I28" s="26">
        <v>531.4</v>
      </c>
      <c r="J28" s="26">
        <f>$G$3*$G$4/I28</f>
        <v>33.089951072638314</v>
      </c>
      <c r="K28" s="26">
        <f t="shared" si="1"/>
        <v>73.125297169840081</v>
      </c>
      <c r="L28" s="34" t="s">
        <v>397</v>
      </c>
    </row>
    <row r="29" spans="1:12">
      <c r="A29" s="7">
        <v>21</v>
      </c>
      <c r="B29" s="14" t="s">
        <v>326</v>
      </c>
      <c r="C29" s="15" t="s">
        <v>122</v>
      </c>
      <c r="D29" s="9">
        <v>7</v>
      </c>
      <c r="E29" s="26">
        <v>14</v>
      </c>
      <c r="F29" s="5">
        <f t="shared" si="0"/>
        <v>8</v>
      </c>
      <c r="G29" s="26">
        <v>16.5</v>
      </c>
      <c r="H29" s="26">
        <f>$D$3*G29/$D$4</f>
        <v>34.020618556701031</v>
      </c>
      <c r="I29" s="26">
        <v>565.5</v>
      </c>
      <c r="J29" s="26">
        <f>$G$3*$G$4/I29</f>
        <v>31.094606542882406</v>
      </c>
      <c r="K29" s="26">
        <f t="shared" si="1"/>
        <v>73.115225099583441</v>
      </c>
      <c r="L29" s="34" t="s">
        <v>397</v>
      </c>
    </row>
    <row r="30" spans="1:12">
      <c r="A30" s="7">
        <v>22</v>
      </c>
      <c r="B30" s="14" t="s">
        <v>335</v>
      </c>
      <c r="C30" s="15" t="s">
        <v>136</v>
      </c>
      <c r="D30" s="9">
        <v>8</v>
      </c>
      <c r="E30" s="26">
        <v>15</v>
      </c>
      <c r="F30" s="5">
        <f t="shared" si="0"/>
        <v>8.5714285714285712</v>
      </c>
      <c r="G30" s="26">
        <v>16</v>
      </c>
      <c r="H30" s="26">
        <f>$D$3*G30/$D$4</f>
        <v>32.989690721649488</v>
      </c>
      <c r="I30" s="26">
        <v>575.1</v>
      </c>
      <c r="J30" s="26">
        <f>$G$3*$G$4/I30</f>
        <v>30.575552077899495</v>
      </c>
      <c r="K30" s="26">
        <f t="shared" si="1"/>
        <v>72.136671370977552</v>
      </c>
      <c r="L30" s="34" t="s">
        <v>397</v>
      </c>
    </row>
    <row r="31" spans="1:12">
      <c r="A31" s="7">
        <v>23</v>
      </c>
      <c r="B31" s="14" t="s">
        <v>345</v>
      </c>
      <c r="C31" s="15" t="s">
        <v>154</v>
      </c>
      <c r="D31" s="9">
        <v>8</v>
      </c>
      <c r="E31" s="26">
        <v>13</v>
      </c>
      <c r="F31" s="5">
        <f t="shared" si="0"/>
        <v>7.4285714285714288</v>
      </c>
      <c r="G31" s="26">
        <v>13.3</v>
      </c>
      <c r="H31" s="26">
        <f>$D$3*G31/$D$4</f>
        <v>27.422680412371136</v>
      </c>
      <c r="I31" s="26">
        <v>500.1</v>
      </c>
      <c r="J31" s="26">
        <f>$G$3*$G$4/I31</f>
        <v>35.160967806438713</v>
      </c>
      <c r="K31" s="26">
        <f t="shared" si="1"/>
        <v>70.012219647381272</v>
      </c>
      <c r="L31" s="34" t="s">
        <v>397</v>
      </c>
    </row>
    <row r="32" spans="1:12">
      <c r="A32" s="7">
        <v>24</v>
      </c>
      <c r="B32" s="14" t="s">
        <v>321</v>
      </c>
      <c r="C32" s="15" t="s">
        <v>115</v>
      </c>
      <c r="D32" s="9">
        <v>7</v>
      </c>
      <c r="E32" s="26">
        <v>16</v>
      </c>
      <c r="F32" s="5">
        <f t="shared" si="0"/>
        <v>9.1428571428571423</v>
      </c>
      <c r="G32" s="26">
        <v>13</v>
      </c>
      <c r="H32" s="26">
        <f>$D$3*G32/$D$4</f>
        <v>26.804123711340207</v>
      </c>
      <c r="I32" s="26">
        <v>523</v>
      </c>
      <c r="J32" s="26">
        <f>$G$3*$G$4/I32</f>
        <v>33.621414913957935</v>
      </c>
      <c r="K32" s="26">
        <f t="shared" si="1"/>
        <v>69.568395768155284</v>
      </c>
      <c r="L32" s="34" t="s">
        <v>397</v>
      </c>
    </row>
    <row r="33" spans="1:12">
      <c r="A33" s="7">
        <v>25</v>
      </c>
      <c r="B33" s="14" t="s">
        <v>340</v>
      </c>
      <c r="C33" s="15" t="s">
        <v>148</v>
      </c>
      <c r="D33" s="9">
        <v>7</v>
      </c>
      <c r="E33" s="26">
        <v>21</v>
      </c>
      <c r="F33" s="5">
        <f t="shared" si="0"/>
        <v>12</v>
      </c>
      <c r="G33" s="26">
        <v>12.6</v>
      </c>
      <c r="H33" s="26">
        <f>$D$3*G33/$D$4</f>
        <v>25.979381443298973</v>
      </c>
      <c r="I33" s="26">
        <v>563.79999999999995</v>
      </c>
      <c r="J33" s="26">
        <f>$G$3*$G$4/I33</f>
        <v>31.188364668322102</v>
      </c>
      <c r="K33" s="26">
        <f t="shared" si="1"/>
        <v>69.167746111621085</v>
      </c>
      <c r="L33" s="34" t="s">
        <v>397</v>
      </c>
    </row>
    <row r="34" spans="1:12">
      <c r="A34" s="7">
        <v>26</v>
      </c>
      <c r="B34" s="14" t="s">
        <v>315</v>
      </c>
      <c r="C34" s="15" t="s">
        <v>106</v>
      </c>
      <c r="D34" s="9">
        <v>8</v>
      </c>
      <c r="E34" s="10">
        <v>15</v>
      </c>
      <c r="F34" s="5">
        <f t="shared" si="0"/>
        <v>8.5714285714285712</v>
      </c>
      <c r="G34" s="4">
        <v>12.1</v>
      </c>
      <c r="H34" s="26">
        <f>$D$3*G34/$D$4</f>
        <v>24.948453608247423</v>
      </c>
      <c r="I34" s="26">
        <v>503.3</v>
      </c>
      <c r="J34" s="26">
        <f>$G$3*$G$4/I34</f>
        <v>34.937413073713493</v>
      </c>
      <c r="K34" s="26">
        <f t="shared" si="1"/>
        <v>68.457295253389489</v>
      </c>
      <c r="L34" s="34" t="s">
        <v>397</v>
      </c>
    </row>
    <row r="35" spans="1:12">
      <c r="A35" s="7">
        <v>27</v>
      </c>
      <c r="B35" s="14" t="s">
        <v>342</v>
      </c>
      <c r="C35" s="15" t="s">
        <v>151</v>
      </c>
      <c r="D35" s="9">
        <v>8</v>
      </c>
      <c r="E35" s="26">
        <v>19</v>
      </c>
      <c r="F35" s="5">
        <f t="shared" si="0"/>
        <v>10.857142857142858</v>
      </c>
      <c r="G35" s="26">
        <v>11.7</v>
      </c>
      <c r="H35" s="26">
        <f>$D$3*G35/$D$4</f>
        <v>24.123711340206189</v>
      </c>
      <c r="I35" s="26">
        <v>534.4</v>
      </c>
      <c r="J35" s="26">
        <f>$G$3*$G$4/I35</f>
        <v>32.904191616766468</v>
      </c>
      <c r="K35" s="26">
        <f t="shared" si="1"/>
        <v>67.885045814115514</v>
      </c>
      <c r="L35" s="34" t="s">
        <v>397</v>
      </c>
    </row>
    <row r="36" spans="1:12">
      <c r="A36" s="7">
        <v>28</v>
      </c>
      <c r="B36" s="14" t="s">
        <v>325</v>
      </c>
      <c r="C36" s="15" t="s">
        <v>122</v>
      </c>
      <c r="D36" s="9">
        <v>8</v>
      </c>
      <c r="E36" s="26">
        <v>12</v>
      </c>
      <c r="F36" s="5">
        <f t="shared" si="0"/>
        <v>6.8571428571428568</v>
      </c>
      <c r="G36" s="26">
        <v>13.9</v>
      </c>
      <c r="H36" s="26">
        <f>$D$3*G36/$D$4</f>
        <v>28.659793814432991</v>
      </c>
      <c r="I36" s="26">
        <v>594.9</v>
      </c>
      <c r="J36" s="26">
        <f>$G$3*$G$4/I36</f>
        <v>29.557908892250801</v>
      </c>
      <c r="K36" s="26">
        <f t="shared" si="1"/>
        <v>65.074845563826642</v>
      </c>
      <c r="L36" s="34" t="s">
        <v>397</v>
      </c>
    </row>
    <row r="37" spans="1:12">
      <c r="A37" s="7">
        <v>29</v>
      </c>
      <c r="B37" s="14" t="s">
        <v>328</v>
      </c>
      <c r="C37" s="15" t="s">
        <v>125</v>
      </c>
      <c r="D37" s="9">
        <v>7</v>
      </c>
      <c r="E37" s="26">
        <v>4</v>
      </c>
      <c r="F37" s="5">
        <f t="shared" si="0"/>
        <v>2.2857142857142856</v>
      </c>
      <c r="G37" s="26">
        <v>11.2</v>
      </c>
      <c r="H37" s="26">
        <f>$D$3*G37/$D$4</f>
        <v>23.092783505154642</v>
      </c>
      <c r="I37" s="26">
        <v>453.2</v>
      </c>
      <c r="J37" s="26">
        <f>$G$3*$G$4/I37</f>
        <v>38.799646954986763</v>
      </c>
      <c r="K37" s="26">
        <f t="shared" si="1"/>
        <v>64.17814474585569</v>
      </c>
      <c r="L37" s="34" t="s">
        <v>397</v>
      </c>
    </row>
    <row r="38" spans="1:12">
      <c r="A38" s="7">
        <v>30</v>
      </c>
      <c r="B38" s="14" t="s">
        <v>329</v>
      </c>
      <c r="C38" s="15" t="s">
        <v>126</v>
      </c>
      <c r="D38" s="9">
        <v>7</v>
      </c>
      <c r="E38" s="26">
        <v>14</v>
      </c>
      <c r="F38" s="5">
        <f t="shared" si="0"/>
        <v>8</v>
      </c>
      <c r="G38" s="26">
        <v>8.6999999999999993</v>
      </c>
      <c r="H38" s="26">
        <f>$D$3*G38/$D$4</f>
        <v>17.938144329896907</v>
      </c>
      <c r="I38" s="26">
        <v>564.4</v>
      </c>
      <c r="J38" s="26">
        <f>$G$3*$G$4/I38</f>
        <v>31.15520907158044</v>
      </c>
      <c r="K38" s="26">
        <f t="shared" si="1"/>
        <v>57.093353401477344</v>
      </c>
      <c r="L38" s="34" t="s">
        <v>397</v>
      </c>
    </row>
    <row r="39" spans="1:12">
      <c r="A39" s="7">
        <v>31</v>
      </c>
      <c r="B39" s="14" t="s">
        <v>324</v>
      </c>
      <c r="C39" s="15" t="s">
        <v>121</v>
      </c>
      <c r="D39" s="9">
        <v>7</v>
      </c>
      <c r="E39" s="26">
        <v>13</v>
      </c>
      <c r="F39" s="5">
        <f t="shared" si="0"/>
        <v>7.4285714285714288</v>
      </c>
      <c r="G39" s="26">
        <v>7.5</v>
      </c>
      <c r="H39" s="26">
        <f>$D$3*G39/$D$4</f>
        <v>15.463917525773198</v>
      </c>
      <c r="I39" s="26">
        <v>561.5</v>
      </c>
      <c r="J39" s="26">
        <f>$G$3*$G$4/I39</f>
        <v>31.316117542297416</v>
      </c>
      <c r="K39" s="26">
        <f t="shared" si="1"/>
        <v>54.208606496642048</v>
      </c>
      <c r="L39" s="34" t="s">
        <v>397</v>
      </c>
    </row>
    <row r="40" spans="1:12">
      <c r="A40" s="7">
        <v>32</v>
      </c>
      <c r="B40" s="14" t="s">
        <v>343</v>
      </c>
      <c r="C40" s="15" t="s">
        <v>152</v>
      </c>
      <c r="D40" s="9">
        <v>8</v>
      </c>
      <c r="E40" s="26">
        <v>15</v>
      </c>
      <c r="F40" s="5">
        <f t="shared" si="0"/>
        <v>8.5714285714285712</v>
      </c>
      <c r="G40" s="26">
        <v>5</v>
      </c>
      <c r="H40" s="26">
        <f>$D$3*G40/$D$4</f>
        <v>10.309278350515465</v>
      </c>
      <c r="I40" s="26">
        <v>504.4</v>
      </c>
      <c r="J40" s="26">
        <f>$G$3*$G$4/I40</f>
        <v>34.861221252973834</v>
      </c>
      <c r="K40" s="26">
        <f t="shared" si="1"/>
        <v>53.741928174917874</v>
      </c>
      <c r="L40" s="34" t="s">
        <v>397</v>
      </c>
    </row>
    <row r="41" spans="1:12">
      <c r="A41" s="7">
        <v>33</v>
      </c>
      <c r="B41" s="14" t="s">
        <v>318</v>
      </c>
      <c r="C41" s="15" t="s">
        <v>109</v>
      </c>
      <c r="D41" s="9">
        <v>8</v>
      </c>
      <c r="E41" s="26">
        <v>14</v>
      </c>
      <c r="F41" s="5">
        <f>$B$3*E41/$B$4</f>
        <v>8</v>
      </c>
      <c r="G41" s="4">
        <v>0</v>
      </c>
      <c r="H41" s="26">
        <f>$D$3*G41/$D$4</f>
        <v>0</v>
      </c>
      <c r="I41" s="26">
        <v>900</v>
      </c>
      <c r="J41" s="26">
        <f>$G$3*$G$4/I41</f>
        <v>19.537777777777777</v>
      </c>
      <c r="K41" s="26">
        <f t="shared" ref="K41:K61" si="2">SUM(F41,H41,J41)</f>
        <v>27.537777777777777</v>
      </c>
      <c r="L41" s="34" t="s">
        <v>397</v>
      </c>
    </row>
    <row r="42" spans="1:12">
      <c r="A42" s="7">
        <v>34</v>
      </c>
      <c r="B42" s="14" t="s">
        <v>355</v>
      </c>
      <c r="C42" s="8" t="s">
        <v>112</v>
      </c>
      <c r="D42" s="9">
        <v>8</v>
      </c>
      <c r="E42" s="26"/>
      <c r="F42" s="5">
        <f>$B$3*E42/$B$4</f>
        <v>0</v>
      </c>
      <c r="G42" s="26"/>
      <c r="H42" s="26">
        <f>$D$3*G42/$D$4</f>
        <v>0</v>
      </c>
      <c r="I42" s="26"/>
      <c r="J42" s="26" t="e">
        <f>$G$3*$G$4/I42</f>
        <v>#DIV/0!</v>
      </c>
      <c r="K42" s="26" t="e">
        <f t="shared" si="2"/>
        <v>#DIV/0!</v>
      </c>
      <c r="L42" s="34" t="s">
        <v>398</v>
      </c>
    </row>
    <row r="43" spans="1:12">
      <c r="A43" s="7">
        <v>35</v>
      </c>
      <c r="B43" s="14" t="s">
        <v>356</v>
      </c>
      <c r="C43" s="8" t="s">
        <v>113</v>
      </c>
      <c r="D43" s="9">
        <v>8</v>
      </c>
      <c r="E43" s="26"/>
      <c r="F43" s="5">
        <f>$B$3*E43/$B$4</f>
        <v>0</v>
      </c>
      <c r="G43" s="26"/>
      <c r="H43" s="26">
        <f>$D$3*G43/$D$4</f>
        <v>0</v>
      </c>
      <c r="I43" s="26"/>
      <c r="J43" s="26" t="e">
        <f>$G$3*$G$4/I43</f>
        <v>#DIV/0!</v>
      </c>
      <c r="K43" s="26" t="e">
        <f t="shared" si="2"/>
        <v>#DIV/0!</v>
      </c>
      <c r="L43" s="34" t="s">
        <v>398</v>
      </c>
    </row>
    <row r="44" spans="1:12">
      <c r="A44" s="7">
        <v>36</v>
      </c>
      <c r="B44" s="14" t="s">
        <v>357</v>
      </c>
      <c r="C44" s="8" t="s">
        <v>114</v>
      </c>
      <c r="D44" s="9">
        <v>8</v>
      </c>
      <c r="E44" s="26"/>
      <c r="F44" s="5">
        <f>$B$3*E44/$B$4</f>
        <v>0</v>
      </c>
      <c r="G44" s="26"/>
      <c r="H44" s="26">
        <f>$D$3*G44/$D$4</f>
        <v>0</v>
      </c>
      <c r="I44" s="26"/>
      <c r="J44" s="26" t="e">
        <f>$G$3*$G$4/I44</f>
        <v>#DIV/0!</v>
      </c>
      <c r="K44" s="26" t="e">
        <f t="shared" si="2"/>
        <v>#DIV/0!</v>
      </c>
      <c r="L44" s="34" t="s">
        <v>398</v>
      </c>
    </row>
    <row r="45" spans="1:12">
      <c r="A45" s="7">
        <v>37</v>
      </c>
      <c r="B45" s="14" t="s">
        <v>358</v>
      </c>
      <c r="C45" s="8" t="s">
        <v>117</v>
      </c>
      <c r="D45" s="7">
        <v>8</v>
      </c>
      <c r="E45" s="26"/>
      <c r="F45" s="5">
        <f>$B$3*E45/$B$4</f>
        <v>0</v>
      </c>
      <c r="G45" s="26"/>
      <c r="H45" s="26">
        <f>$D$3*G45/$D$4</f>
        <v>0</v>
      </c>
      <c r="I45" s="26"/>
      <c r="J45" s="26" t="e">
        <f>$G$3*$G$4/I45</f>
        <v>#DIV/0!</v>
      </c>
      <c r="K45" s="26" t="e">
        <f t="shared" si="2"/>
        <v>#DIV/0!</v>
      </c>
      <c r="L45" s="34" t="s">
        <v>398</v>
      </c>
    </row>
    <row r="46" spans="1:12">
      <c r="A46" s="7">
        <v>38</v>
      </c>
      <c r="B46" s="14" t="s">
        <v>359</v>
      </c>
      <c r="C46" s="8" t="s">
        <v>118</v>
      </c>
      <c r="D46" s="9">
        <v>7</v>
      </c>
      <c r="E46" s="26"/>
      <c r="F46" s="5">
        <f>$B$3*E46/$B$4</f>
        <v>0</v>
      </c>
      <c r="G46" s="26"/>
      <c r="H46" s="26">
        <f>$D$3*G46/$D$4</f>
        <v>0</v>
      </c>
      <c r="I46" s="26"/>
      <c r="J46" s="26" t="e">
        <f>$G$3*$G$4/I46</f>
        <v>#DIV/0!</v>
      </c>
      <c r="K46" s="26" t="e">
        <f t="shared" si="2"/>
        <v>#DIV/0!</v>
      </c>
      <c r="L46" s="34" t="s">
        <v>398</v>
      </c>
    </row>
    <row r="47" spans="1:12">
      <c r="A47" s="7">
        <v>39</v>
      </c>
      <c r="B47" s="14" t="s">
        <v>360</v>
      </c>
      <c r="C47" s="8" t="s">
        <v>119</v>
      </c>
      <c r="D47" s="9">
        <v>7</v>
      </c>
      <c r="E47" s="26"/>
      <c r="F47" s="5">
        <f>$B$3*E47/$B$4</f>
        <v>0</v>
      </c>
      <c r="G47" s="26"/>
      <c r="H47" s="26">
        <f>$D$3*G47/$D$4</f>
        <v>0</v>
      </c>
      <c r="I47" s="26"/>
      <c r="J47" s="26" t="e">
        <f>$G$3*$G$4/I47</f>
        <v>#DIV/0!</v>
      </c>
      <c r="K47" s="26" t="e">
        <f t="shared" si="2"/>
        <v>#DIV/0!</v>
      </c>
      <c r="L47" s="34" t="s">
        <v>398</v>
      </c>
    </row>
    <row r="48" spans="1:12">
      <c r="A48" s="7">
        <v>40</v>
      </c>
      <c r="B48" s="14" t="s">
        <v>361</v>
      </c>
      <c r="C48" s="8" t="s">
        <v>124</v>
      </c>
      <c r="D48" s="9">
        <v>7</v>
      </c>
      <c r="E48" s="26"/>
      <c r="F48" s="5">
        <f>$B$3*E48/$B$4</f>
        <v>0</v>
      </c>
      <c r="G48" s="26"/>
      <c r="H48" s="26">
        <f>$D$3*G48/$D$4</f>
        <v>0</v>
      </c>
      <c r="I48" s="26"/>
      <c r="J48" s="26" t="e">
        <f>$G$3*$G$4/I48</f>
        <v>#DIV/0!</v>
      </c>
      <c r="K48" s="26" t="e">
        <f t="shared" si="2"/>
        <v>#DIV/0!</v>
      </c>
      <c r="L48" s="34" t="s">
        <v>398</v>
      </c>
    </row>
    <row r="49" spans="1:12">
      <c r="A49" s="7">
        <v>41</v>
      </c>
      <c r="B49" s="14" t="s">
        <v>362</v>
      </c>
      <c r="C49" s="8" t="s">
        <v>128</v>
      </c>
      <c r="D49" s="9">
        <v>8</v>
      </c>
      <c r="E49" s="26"/>
      <c r="F49" s="5">
        <f>$B$3*E49/$B$4</f>
        <v>0</v>
      </c>
      <c r="G49" s="26"/>
      <c r="H49" s="26">
        <f>$D$3*G49/$D$4</f>
        <v>0</v>
      </c>
      <c r="I49" s="26"/>
      <c r="J49" s="26" t="e">
        <f>$G$3*$G$4/I49</f>
        <v>#DIV/0!</v>
      </c>
      <c r="K49" s="26" t="e">
        <f t="shared" si="2"/>
        <v>#DIV/0!</v>
      </c>
      <c r="L49" s="34" t="s">
        <v>398</v>
      </c>
    </row>
    <row r="50" spans="1:12">
      <c r="A50" s="7">
        <v>42</v>
      </c>
      <c r="B50" s="14" t="s">
        <v>331</v>
      </c>
      <c r="C50" s="8" t="s">
        <v>129</v>
      </c>
      <c r="D50" s="9">
        <v>7</v>
      </c>
      <c r="E50" s="26"/>
      <c r="F50" s="5">
        <f>$B$3*E50/$B$4</f>
        <v>0</v>
      </c>
      <c r="G50" s="26"/>
      <c r="H50" s="26">
        <f>$D$3*G50/$D$4</f>
        <v>0</v>
      </c>
      <c r="I50" s="26"/>
      <c r="J50" s="26" t="e">
        <f>$G$3*$G$4/I50</f>
        <v>#DIV/0!</v>
      </c>
      <c r="K50" s="26" t="e">
        <f t="shared" si="2"/>
        <v>#DIV/0!</v>
      </c>
      <c r="L50" s="34" t="s">
        <v>398</v>
      </c>
    </row>
    <row r="51" spans="1:12">
      <c r="A51" s="7">
        <v>43</v>
      </c>
      <c r="B51" s="14" t="s">
        <v>363</v>
      </c>
      <c r="C51" s="8" t="s">
        <v>130</v>
      </c>
      <c r="D51" s="9">
        <v>7</v>
      </c>
      <c r="E51" s="26"/>
      <c r="F51" s="5">
        <f>$B$3*E51/$B$4</f>
        <v>0</v>
      </c>
      <c r="G51" s="26"/>
      <c r="H51" s="26">
        <f>$D$3*G51/$D$4</f>
        <v>0</v>
      </c>
      <c r="I51" s="26"/>
      <c r="J51" s="26" t="e">
        <f>$G$3*$G$4/I51</f>
        <v>#DIV/0!</v>
      </c>
      <c r="K51" s="26" t="e">
        <f t="shared" si="2"/>
        <v>#DIV/0!</v>
      </c>
      <c r="L51" s="34" t="s">
        <v>398</v>
      </c>
    </row>
    <row r="52" spans="1:12">
      <c r="A52" s="7">
        <v>44</v>
      </c>
      <c r="B52" s="14" t="s">
        <v>364</v>
      </c>
      <c r="C52" s="8" t="s">
        <v>133</v>
      </c>
      <c r="D52" s="9">
        <v>7</v>
      </c>
      <c r="E52" s="26"/>
      <c r="F52" s="5">
        <f>$B$3*E52/$B$4</f>
        <v>0</v>
      </c>
      <c r="G52" s="26"/>
      <c r="H52" s="26">
        <f>$D$3*G52/$D$4</f>
        <v>0</v>
      </c>
      <c r="I52" s="26"/>
      <c r="J52" s="26" t="e">
        <f>$G$3*$G$4/I52</f>
        <v>#DIV/0!</v>
      </c>
      <c r="K52" s="26" t="e">
        <f t="shared" si="2"/>
        <v>#DIV/0!</v>
      </c>
      <c r="L52" s="34" t="s">
        <v>398</v>
      </c>
    </row>
    <row r="53" spans="1:12">
      <c r="A53" s="7">
        <v>45</v>
      </c>
      <c r="B53" s="14" t="s">
        <v>365</v>
      </c>
      <c r="C53" s="8" t="s">
        <v>134</v>
      </c>
      <c r="D53" s="9">
        <v>7</v>
      </c>
      <c r="E53" s="26"/>
      <c r="F53" s="5">
        <f>$B$3*E53/$B$4</f>
        <v>0</v>
      </c>
      <c r="G53" s="26"/>
      <c r="H53" s="26">
        <f>$D$3*G53/$D$4</f>
        <v>0</v>
      </c>
      <c r="I53" s="26"/>
      <c r="J53" s="26" t="e">
        <f>$G$3*$G$4/I53</f>
        <v>#DIV/0!</v>
      </c>
      <c r="K53" s="26" t="e">
        <f t="shared" si="2"/>
        <v>#DIV/0!</v>
      </c>
      <c r="L53" s="34" t="s">
        <v>398</v>
      </c>
    </row>
    <row r="54" spans="1:12">
      <c r="A54" s="7">
        <v>46</v>
      </c>
      <c r="B54" s="14" t="s">
        <v>366</v>
      </c>
      <c r="C54" s="8" t="s">
        <v>137</v>
      </c>
      <c r="D54" s="9">
        <v>7</v>
      </c>
      <c r="E54" s="26"/>
      <c r="F54" s="5">
        <f>$B$3*E54/$B$4</f>
        <v>0</v>
      </c>
      <c r="G54" s="26"/>
      <c r="H54" s="26">
        <f>$D$3*G54/$D$4</f>
        <v>0</v>
      </c>
      <c r="I54" s="26"/>
      <c r="J54" s="26" t="e">
        <f>$G$3*$G$4/I54</f>
        <v>#DIV/0!</v>
      </c>
      <c r="K54" s="26" t="e">
        <f t="shared" si="2"/>
        <v>#DIV/0!</v>
      </c>
      <c r="L54" s="34" t="s">
        <v>398</v>
      </c>
    </row>
    <row r="55" spans="1:12">
      <c r="A55" s="7">
        <v>47</v>
      </c>
      <c r="B55" s="14" t="s">
        <v>367</v>
      </c>
      <c r="C55" s="8" t="s">
        <v>142</v>
      </c>
      <c r="D55" s="9">
        <v>7</v>
      </c>
      <c r="E55" s="26"/>
      <c r="F55" s="5">
        <f>$B$3*E55/$B$4</f>
        <v>0</v>
      </c>
      <c r="G55" s="26"/>
      <c r="H55" s="26">
        <f>$D$3*G55/$D$4</f>
        <v>0</v>
      </c>
      <c r="I55" s="26"/>
      <c r="J55" s="26" t="e">
        <f>$G$3*$G$4/I55</f>
        <v>#DIV/0!</v>
      </c>
      <c r="K55" s="26" t="e">
        <f t="shared" si="2"/>
        <v>#DIV/0!</v>
      </c>
      <c r="L55" s="34" t="s">
        <v>398</v>
      </c>
    </row>
    <row r="56" spans="1:12">
      <c r="A56" s="7">
        <v>48</v>
      </c>
      <c r="B56" s="14" t="s">
        <v>368</v>
      </c>
      <c r="C56" s="8" t="s">
        <v>143</v>
      </c>
      <c r="D56" s="9">
        <v>8</v>
      </c>
      <c r="E56" s="26"/>
      <c r="F56" s="5">
        <f>$B$3*E56/$B$4</f>
        <v>0</v>
      </c>
      <c r="G56" s="26"/>
      <c r="H56" s="26">
        <f>$D$3*G56/$D$4</f>
        <v>0</v>
      </c>
      <c r="I56" s="26"/>
      <c r="J56" s="26" t="e">
        <f>$G$3*$G$4/I56</f>
        <v>#DIV/0!</v>
      </c>
      <c r="K56" s="26" t="e">
        <f t="shared" si="2"/>
        <v>#DIV/0!</v>
      </c>
      <c r="L56" s="34" t="s">
        <v>398</v>
      </c>
    </row>
    <row r="57" spans="1:12">
      <c r="A57" s="7">
        <v>49</v>
      </c>
      <c r="B57" s="14" t="s">
        <v>369</v>
      </c>
      <c r="C57" s="8" t="s">
        <v>144</v>
      </c>
      <c r="D57" s="9">
        <v>7</v>
      </c>
      <c r="E57" s="26"/>
      <c r="F57" s="5">
        <f>$B$3*E57/$B$4</f>
        <v>0</v>
      </c>
      <c r="G57" s="26"/>
      <c r="H57" s="26">
        <f>$D$3*G57/$D$4</f>
        <v>0</v>
      </c>
      <c r="I57" s="26"/>
      <c r="J57" s="26" t="e">
        <f>$G$3*$G$4/I57</f>
        <v>#DIV/0!</v>
      </c>
      <c r="K57" s="26" t="e">
        <f t="shared" si="2"/>
        <v>#DIV/0!</v>
      </c>
      <c r="L57" s="34" t="s">
        <v>398</v>
      </c>
    </row>
    <row r="58" spans="1:12">
      <c r="A58" s="7">
        <v>50</v>
      </c>
      <c r="B58" s="14" t="s">
        <v>370</v>
      </c>
      <c r="C58" s="8" t="s">
        <v>145</v>
      </c>
      <c r="D58" s="9">
        <v>7</v>
      </c>
      <c r="E58" s="26"/>
      <c r="F58" s="5">
        <f>$B$3*E58/$B$4</f>
        <v>0</v>
      </c>
      <c r="G58" s="26"/>
      <c r="H58" s="26">
        <f>$D$3*G58/$D$4</f>
        <v>0</v>
      </c>
      <c r="I58" s="26"/>
      <c r="J58" s="26" t="e">
        <f>$G$3*$G$4/I58</f>
        <v>#DIV/0!</v>
      </c>
      <c r="K58" s="26" t="e">
        <f t="shared" si="2"/>
        <v>#DIV/0!</v>
      </c>
      <c r="L58" s="34" t="s">
        <v>398</v>
      </c>
    </row>
    <row r="59" spans="1:12">
      <c r="A59" s="7">
        <v>51</v>
      </c>
      <c r="B59" s="14" t="s">
        <v>371</v>
      </c>
      <c r="C59" s="8" t="s">
        <v>146</v>
      </c>
      <c r="D59" s="9">
        <v>7</v>
      </c>
      <c r="E59" s="26"/>
      <c r="F59" s="5">
        <f>$B$3*E59/$B$4</f>
        <v>0</v>
      </c>
      <c r="G59" s="26"/>
      <c r="H59" s="26">
        <f>$D$3*G59/$D$4</f>
        <v>0</v>
      </c>
      <c r="I59" s="26"/>
      <c r="J59" s="26" t="e">
        <f>$G$3*$G$4/I59</f>
        <v>#DIV/0!</v>
      </c>
      <c r="K59" s="26" t="e">
        <f t="shared" si="2"/>
        <v>#DIV/0!</v>
      </c>
      <c r="L59" s="34" t="s">
        <v>398</v>
      </c>
    </row>
    <row r="60" spans="1:12">
      <c r="A60" s="7">
        <v>52</v>
      </c>
      <c r="B60" s="14" t="s">
        <v>372</v>
      </c>
      <c r="C60" s="8" t="s">
        <v>140</v>
      </c>
      <c r="D60" s="9">
        <v>8</v>
      </c>
      <c r="E60" s="26"/>
      <c r="F60" s="5">
        <f>$B$3*E60/$B$4</f>
        <v>0</v>
      </c>
      <c r="G60" s="26"/>
      <c r="H60" s="26">
        <f>$D$3*G60/$D$4</f>
        <v>0</v>
      </c>
      <c r="I60" s="26"/>
      <c r="J60" s="26" t="e">
        <f>$G$3*$G$4/I60</f>
        <v>#DIV/0!</v>
      </c>
      <c r="K60" s="26" t="e">
        <f t="shared" si="2"/>
        <v>#DIV/0!</v>
      </c>
      <c r="L60" s="34" t="s">
        <v>398</v>
      </c>
    </row>
    <row r="61" spans="1:12">
      <c r="A61" s="7">
        <v>53</v>
      </c>
      <c r="B61" s="14" t="s">
        <v>373</v>
      </c>
      <c r="C61" s="8" t="s">
        <v>150</v>
      </c>
      <c r="D61" s="9">
        <v>8</v>
      </c>
      <c r="E61" s="26"/>
      <c r="F61" s="5">
        <f>$B$3*E61/$B$4</f>
        <v>0</v>
      </c>
      <c r="G61" s="26"/>
      <c r="H61" s="26">
        <f>$D$3*G61/$D$4</f>
        <v>0</v>
      </c>
      <c r="I61" s="26"/>
      <c r="J61" s="26" t="e">
        <f>$G$3*$G$4/I61</f>
        <v>#DIV/0!</v>
      </c>
      <c r="K61" s="26" t="e">
        <f t="shared" si="2"/>
        <v>#DIV/0!</v>
      </c>
      <c r="L61" s="34" t="s">
        <v>398</v>
      </c>
    </row>
  </sheetData>
  <mergeCells count="3">
    <mergeCell ref="E7:F7"/>
    <mergeCell ref="G7:H7"/>
    <mergeCell ref="I7:J7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Мальчики 9-11</vt:lpstr>
      <vt:lpstr>Девочки 9-11</vt:lpstr>
      <vt:lpstr>Девочки 7-8 класс</vt:lpstr>
      <vt:lpstr> Мальчики 7-8 класс</vt:lpstr>
    </vt:vector>
  </TitlesOfParts>
  <Company>kabinet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Пользователь</cp:lastModifiedBy>
  <dcterms:created xsi:type="dcterms:W3CDTF">2016-10-05T06:55:28Z</dcterms:created>
  <dcterms:modified xsi:type="dcterms:W3CDTF">2019-11-15T20:29:02Z</dcterms:modified>
</cp:coreProperties>
</file>