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7-8 юноши" sheetId="1" r:id="rId1"/>
    <sheet name="7-8 девушки" sheetId="2" r:id="rId2"/>
    <sheet name="9-11 юноши" sheetId="3" r:id="rId3"/>
    <sheet name="9-11 девушки" sheetId="4" r:id="rId4"/>
  </sheets>
  <definedNames>
    <definedName name="_xlnm._FilterDatabase" localSheetId="1" hidden="1">'7-8 девушки'!$A$6:$P$6</definedName>
    <definedName name="_xlnm._FilterDatabase" localSheetId="0" hidden="1">'7-8 юноши'!$A$6:$Q$6</definedName>
    <definedName name="_xlnm._FilterDatabase" localSheetId="3" hidden="1">'9-11 девушки'!$A$6:$P$6</definedName>
    <definedName name="_xlnm._FilterDatabase" localSheetId="2" hidden="1">'9-11 юноши'!$A$6:$P$6</definedName>
  </definedNames>
  <calcPr calcId="114210"/>
</workbook>
</file>

<file path=xl/calcChain.xml><?xml version="1.0" encoding="utf-8"?>
<calcChain xmlns="http://schemas.openxmlformats.org/spreadsheetml/2006/main">
  <c r="H19" i="1"/>
  <c r="H7"/>
  <c r="H20"/>
  <c r="H8"/>
  <c r="H22"/>
  <c r="H21"/>
  <c r="H23"/>
  <c r="H10"/>
  <c r="H26"/>
  <c r="H25"/>
  <c r="H9"/>
  <c r="H24"/>
  <c r="H28"/>
  <c r="H27"/>
  <c r="H11"/>
  <c r="H29"/>
  <c r="H30"/>
  <c r="H13"/>
  <c r="H14"/>
  <c r="H15"/>
  <c r="H12"/>
  <c r="H16"/>
  <c r="H31"/>
  <c r="H32"/>
  <c r="H17"/>
  <c r="H18"/>
  <c r="H17" i="2"/>
  <c r="H18"/>
  <c r="H19"/>
  <c r="H20"/>
  <c r="H21"/>
  <c r="H22"/>
  <c r="H8"/>
  <c r="H23"/>
  <c r="H9"/>
  <c r="H24"/>
  <c r="H10"/>
  <c r="H25"/>
  <c r="H26"/>
  <c r="H11"/>
  <c r="H27"/>
  <c r="H28"/>
  <c r="H29"/>
  <c r="H30"/>
  <c r="H12"/>
  <c r="H31"/>
  <c r="H32"/>
  <c r="H33"/>
  <c r="H34"/>
  <c r="H13"/>
  <c r="H35"/>
  <c r="H14"/>
  <c r="H15"/>
  <c r="H7"/>
  <c r="H53" i="3"/>
  <c r="H67"/>
  <c r="H84"/>
  <c r="H65"/>
  <c r="H66"/>
  <c r="H63"/>
  <c r="H83"/>
  <c r="H82"/>
  <c r="H60"/>
  <c r="H64"/>
  <c r="H58"/>
  <c r="H61"/>
  <c r="H72"/>
  <c r="H59"/>
  <c r="H75"/>
  <c r="H74"/>
  <c r="H81"/>
  <c r="H73"/>
  <c r="H62"/>
  <c r="H71"/>
  <c r="H80"/>
  <c r="H78"/>
  <c r="H70"/>
  <c r="H79"/>
  <c r="H54"/>
  <c r="H57"/>
  <c r="H69"/>
  <c r="H55"/>
  <c r="H68"/>
  <c r="H77"/>
  <c r="H76"/>
  <c r="H56"/>
  <c r="H30" i="4"/>
  <c r="H21"/>
  <c r="H40"/>
  <c r="H20"/>
  <c r="H18"/>
  <c r="H39"/>
  <c r="H29"/>
  <c r="H17"/>
  <c r="H19"/>
  <c r="H37"/>
  <c r="H36"/>
  <c r="H38"/>
  <c r="H15"/>
  <c r="H35"/>
  <c r="H13"/>
  <c r="H11"/>
  <c r="H16"/>
  <c r="H14"/>
  <c r="H28"/>
  <c r="H12"/>
  <c r="H33"/>
  <c r="H10"/>
  <c r="H34"/>
  <c r="H8"/>
  <c r="H25"/>
  <c r="H9"/>
  <c r="H26"/>
  <c r="H27"/>
  <c r="H32"/>
  <c r="H24"/>
  <c r="H7"/>
  <c r="H23"/>
  <c r="H31"/>
  <c r="H22"/>
  <c r="J8" i="1"/>
  <c r="L8"/>
  <c r="N8"/>
  <c r="J11"/>
  <c r="L11"/>
  <c r="N11"/>
  <c r="J7"/>
  <c r="L7"/>
  <c r="N7"/>
  <c r="J9"/>
  <c r="L9"/>
  <c r="N9"/>
  <c r="J10"/>
  <c r="L10"/>
  <c r="N10"/>
  <c r="J12"/>
  <c r="O12"/>
  <c r="L12"/>
  <c r="N12"/>
  <c r="J16"/>
  <c r="L16"/>
  <c r="N16"/>
  <c r="J14"/>
  <c r="L14"/>
  <c r="N14"/>
  <c r="J15"/>
  <c r="L15"/>
  <c r="N15"/>
  <c r="J13"/>
  <c r="O13"/>
  <c r="L13"/>
  <c r="N13"/>
  <c r="J17"/>
  <c r="L17"/>
  <c r="N17"/>
  <c r="O7"/>
  <c r="O17"/>
  <c r="O16"/>
  <c r="O9"/>
  <c r="O14"/>
  <c r="O15"/>
  <c r="O10"/>
  <c r="O11"/>
  <c r="O8"/>
  <c r="N32" i="4"/>
  <c r="L32"/>
  <c r="J32"/>
  <c r="N35"/>
  <c r="L35"/>
  <c r="J35"/>
  <c r="O35"/>
  <c r="N33"/>
  <c r="L33"/>
  <c r="J33"/>
  <c r="N34"/>
  <c r="L34"/>
  <c r="J34"/>
  <c r="N40"/>
  <c r="L40"/>
  <c r="J40"/>
  <c r="N31"/>
  <c r="L31"/>
  <c r="J31"/>
  <c r="O31"/>
  <c r="N37"/>
  <c r="L37"/>
  <c r="J37"/>
  <c r="N36"/>
  <c r="L36"/>
  <c r="J36"/>
  <c r="N38"/>
  <c r="L38"/>
  <c r="J38"/>
  <c r="N39"/>
  <c r="L39"/>
  <c r="J39"/>
  <c r="O39"/>
  <c r="N25"/>
  <c r="L25"/>
  <c r="J25"/>
  <c r="N30"/>
  <c r="L30"/>
  <c r="J30"/>
  <c r="N24"/>
  <c r="L24"/>
  <c r="J24"/>
  <c r="N28"/>
  <c r="L28"/>
  <c r="J28"/>
  <c r="O28"/>
  <c r="N29"/>
  <c r="L29"/>
  <c r="J29"/>
  <c r="N26"/>
  <c r="L26"/>
  <c r="J26"/>
  <c r="O26"/>
  <c r="N22"/>
  <c r="L22"/>
  <c r="J22"/>
  <c r="N23"/>
  <c r="L23"/>
  <c r="J23"/>
  <c r="O23"/>
  <c r="N27"/>
  <c r="L27"/>
  <c r="J27"/>
  <c r="N15"/>
  <c r="L15"/>
  <c r="J15"/>
  <c r="N18"/>
  <c r="L18"/>
  <c r="J18"/>
  <c r="N20"/>
  <c r="L20"/>
  <c r="J20"/>
  <c r="O20"/>
  <c r="N8"/>
  <c r="L8"/>
  <c r="J8"/>
  <c r="N17"/>
  <c r="L17"/>
  <c r="J17"/>
  <c r="O17"/>
  <c r="N12"/>
  <c r="L12"/>
  <c r="J12"/>
  <c r="N21"/>
  <c r="L21"/>
  <c r="J21"/>
  <c r="O21"/>
  <c r="N10"/>
  <c r="L10"/>
  <c r="J10"/>
  <c r="N9"/>
  <c r="L9"/>
  <c r="J9"/>
  <c r="O9"/>
  <c r="N16"/>
  <c r="L16"/>
  <c r="J16"/>
  <c r="N19"/>
  <c r="L19"/>
  <c r="J19"/>
  <c r="N13"/>
  <c r="L13"/>
  <c r="J13"/>
  <c r="N7"/>
  <c r="L7"/>
  <c r="J7"/>
  <c r="O7"/>
  <c r="N11"/>
  <c r="J11"/>
  <c r="O11"/>
  <c r="N14"/>
  <c r="O14"/>
  <c r="N52" i="3"/>
  <c r="L52"/>
  <c r="J52"/>
  <c r="H52"/>
  <c r="N51"/>
  <c r="L51"/>
  <c r="J51"/>
  <c r="H51"/>
  <c r="N50"/>
  <c r="L50"/>
  <c r="J50"/>
  <c r="H50"/>
  <c r="N49"/>
  <c r="L49"/>
  <c r="J49"/>
  <c r="H49"/>
  <c r="N48"/>
  <c r="L48"/>
  <c r="J48"/>
  <c r="H48"/>
  <c r="N47"/>
  <c r="L47"/>
  <c r="J47"/>
  <c r="H47"/>
  <c r="N46"/>
  <c r="L46"/>
  <c r="J46"/>
  <c r="H46"/>
  <c r="N45"/>
  <c r="L45"/>
  <c r="J45"/>
  <c r="H45"/>
  <c r="N44"/>
  <c r="L44"/>
  <c r="J44"/>
  <c r="H44"/>
  <c r="N43"/>
  <c r="L43"/>
  <c r="J43"/>
  <c r="H43"/>
  <c r="N42"/>
  <c r="L42"/>
  <c r="J42"/>
  <c r="H42"/>
  <c r="N41"/>
  <c r="L41"/>
  <c r="J41"/>
  <c r="H41"/>
  <c r="N40"/>
  <c r="L40"/>
  <c r="J40"/>
  <c r="H40"/>
  <c r="N39"/>
  <c r="L39"/>
  <c r="J39"/>
  <c r="H39"/>
  <c r="N38"/>
  <c r="L38"/>
  <c r="J38"/>
  <c r="H38"/>
  <c r="N37"/>
  <c r="L37"/>
  <c r="J37"/>
  <c r="H37"/>
  <c r="N36"/>
  <c r="L36"/>
  <c r="J36"/>
  <c r="H36"/>
  <c r="N35"/>
  <c r="L35"/>
  <c r="J35"/>
  <c r="H35"/>
  <c r="N34"/>
  <c r="L34"/>
  <c r="J34"/>
  <c r="H34"/>
  <c r="N33"/>
  <c r="L33"/>
  <c r="J33"/>
  <c r="H33"/>
  <c r="N32"/>
  <c r="L32"/>
  <c r="J32"/>
  <c r="H32"/>
  <c r="N31"/>
  <c r="L31"/>
  <c r="J31"/>
  <c r="H31"/>
  <c r="N30"/>
  <c r="L30"/>
  <c r="J30"/>
  <c r="H30"/>
  <c r="N29"/>
  <c r="L29"/>
  <c r="J29"/>
  <c r="H29"/>
  <c r="N28"/>
  <c r="L28"/>
  <c r="J28"/>
  <c r="H28"/>
  <c r="N27"/>
  <c r="L27"/>
  <c r="J27"/>
  <c r="H27"/>
  <c r="N26"/>
  <c r="L26"/>
  <c r="J26"/>
  <c r="H26"/>
  <c r="N25"/>
  <c r="L25"/>
  <c r="J25"/>
  <c r="H25"/>
  <c r="N24"/>
  <c r="L24"/>
  <c r="J24"/>
  <c r="H24"/>
  <c r="N23"/>
  <c r="L23"/>
  <c r="J23"/>
  <c r="H23"/>
  <c r="N22"/>
  <c r="L22"/>
  <c r="J22"/>
  <c r="H22"/>
  <c r="O22"/>
  <c r="N21"/>
  <c r="L21"/>
  <c r="J21"/>
  <c r="H21"/>
  <c r="N20"/>
  <c r="L20"/>
  <c r="J20"/>
  <c r="H20"/>
  <c r="N19"/>
  <c r="L19"/>
  <c r="J19"/>
  <c r="H19"/>
  <c r="N18"/>
  <c r="L18"/>
  <c r="J18"/>
  <c r="H18"/>
  <c r="N17"/>
  <c r="L17"/>
  <c r="J17"/>
  <c r="H17"/>
  <c r="N16"/>
  <c r="L16"/>
  <c r="J16"/>
  <c r="H16"/>
  <c r="N15"/>
  <c r="L15"/>
  <c r="J15"/>
  <c r="H15"/>
  <c r="N14"/>
  <c r="L14"/>
  <c r="J14"/>
  <c r="H14"/>
  <c r="N13"/>
  <c r="L13"/>
  <c r="J13"/>
  <c r="H13"/>
  <c r="N12"/>
  <c r="L12"/>
  <c r="J12"/>
  <c r="H12"/>
  <c r="N11"/>
  <c r="L11"/>
  <c r="J11"/>
  <c r="H11"/>
  <c r="N10"/>
  <c r="L10"/>
  <c r="J10"/>
  <c r="H10"/>
  <c r="O10"/>
  <c r="N9"/>
  <c r="L9"/>
  <c r="J9"/>
  <c r="H9"/>
  <c r="N8"/>
  <c r="L8"/>
  <c r="J8"/>
  <c r="H8"/>
  <c r="N7"/>
  <c r="L7"/>
  <c r="J7"/>
  <c r="H7"/>
  <c r="N77"/>
  <c r="L77"/>
  <c r="J77"/>
  <c r="O77"/>
  <c r="N78"/>
  <c r="L78"/>
  <c r="J78"/>
  <c r="N82"/>
  <c r="L82"/>
  <c r="J82"/>
  <c r="N80"/>
  <c r="L80"/>
  <c r="J80"/>
  <c r="N83"/>
  <c r="L83"/>
  <c r="J83"/>
  <c r="O83"/>
  <c r="N76"/>
  <c r="L76"/>
  <c r="J76"/>
  <c r="N81"/>
  <c r="L81"/>
  <c r="J81"/>
  <c r="N79"/>
  <c r="L79"/>
  <c r="J79"/>
  <c r="N84"/>
  <c r="L84"/>
  <c r="J84"/>
  <c r="O84"/>
  <c r="N70"/>
  <c r="L70"/>
  <c r="J70"/>
  <c r="N73"/>
  <c r="L73"/>
  <c r="J73"/>
  <c r="N68"/>
  <c r="L68"/>
  <c r="J68"/>
  <c r="N75"/>
  <c r="L75"/>
  <c r="J75"/>
  <c r="O75"/>
  <c r="N69"/>
  <c r="L69"/>
  <c r="J69"/>
  <c r="N71"/>
  <c r="L71"/>
  <c r="J71"/>
  <c r="N74"/>
  <c r="L74"/>
  <c r="J74"/>
  <c r="N72"/>
  <c r="L72"/>
  <c r="J72"/>
  <c r="O72"/>
  <c r="N59"/>
  <c r="L59"/>
  <c r="J59"/>
  <c r="N53"/>
  <c r="L53"/>
  <c r="J53"/>
  <c r="N67"/>
  <c r="L67"/>
  <c r="J67"/>
  <c r="N54"/>
  <c r="L54"/>
  <c r="J54"/>
  <c r="N55"/>
  <c r="L55"/>
  <c r="J55"/>
  <c r="N64"/>
  <c r="L64"/>
  <c r="J64"/>
  <c r="N62"/>
  <c r="L62"/>
  <c r="J62"/>
  <c r="N60"/>
  <c r="L60"/>
  <c r="J60"/>
  <c r="O60"/>
  <c r="N63"/>
  <c r="L63"/>
  <c r="J63"/>
  <c r="N61"/>
  <c r="L61"/>
  <c r="J61"/>
  <c r="N57"/>
  <c r="L57"/>
  <c r="J57"/>
  <c r="N65"/>
  <c r="L65"/>
  <c r="J65"/>
  <c r="O65"/>
  <c r="N56"/>
  <c r="L56"/>
  <c r="J56"/>
  <c r="N66"/>
  <c r="L66"/>
  <c r="J66"/>
  <c r="N58"/>
  <c r="L58"/>
  <c r="J58"/>
  <c r="N12" i="2"/>
  <c r="L12"/>
  <c r="J12"/>
  <c r="N11"/>
  <c r="L11"/>
  <c r="J11"/>
  <c r="N10"/>
  <c r="L10"/>
  <c r="J10"/>
  <c r="N8"/>
  <c r="L8"/>
  <c r="J8"/>
  <c r="N9"/>
  <c r="L9"/>
  <c r="J9"/>
  <c r="J16"/>
  <c r="N13"/>
  <c r="L13"/>
  <c r="J13"/>
  <c r="N7"/>
  <c r="L7"/>
  <c r="J7"/>
  <c r="N14"/>
  <c r="L14"/>
  <c r="J14"/>
  <c r="N15"/>
  <c r="L15"/>
  <c r="J15"/>
  <c r="N33"/>
  <c r="L33"/>
  <c r="J33"/>
  <c r="N29"/>
  <c r="L29"/>
  <c r="J29"/>
  <c r="N18"/>
  <c r="L18"/>
  <c r="J18"/>
  <c r="N32"/>
  <c r="L32"/>
  <c r="J32"/>
  <c r="N21"/>
  <c r="J21"/>
  <c r="O21"/>
  <c r="N30"/>
  <c r="L30"/>
  <c r="J30"/>
  <c r="N19"/>
  <c r="L19"/>
  <c r="J19"/>
  <c r="N28"/>
  <c r="L28"/>
  <c r="J28"/>
  <c r="N26"/>
  <c r="L26"/>
  <c r="J26"/>
  <c r="N34"/>
  <c r="L34"/>
  <c r="J34"/>
  <c r="N20"/>
  <c r="L20"/>
  <c r="J20"/>
  <c r="N35"/>
  <c r="L35"/>
  <c r="J35"/>
  <c r="N23"/>
  <c r="L23"/>
  <c r="J23"/>
  <c r="N24"/>
  <c r="L24"/>
  <c r="J24"/>
  <c r="N31"/>
  <c r="L31"/>
  <c r="J31"/>
  <c r="N22"/>
  <c r="L22"/>
  <c r="J22"/>
  <c r="N25"/>
  <c r="L25"/>
  <c r="J25"/>
  <c r="N27"/>
  <c r="L27"/>
  <c r="J27"/>
  <c r="N17"/>
  <c r="L17"/>
  <c r="J17"/>
  <c r="N22" i="1"/>
  <c r="L22"/>
  <c r="N30"/>
  <c r="L30"/>
  <c r="J30"/>
  <c r="O30"/>
  <c r="N27"/>
  <c r="L27"/>
  <c r="J27"/>
  <c r="N29"/>
  <c r="L29"/>
  <c r="J29"/>
  <c r="N28"/>
  <c r="L28"/>
  <c r="J28"/>
  <c r="N20"/>
  <c r="L20"/>
  <c r="J20"/>
  <c r="O20"/>
  <c r="N31"/>
  <c r="L31"/>
  <c r="J31"/>
  <c r="N21"/>
  <c r="L21"/>
  <c r="J21"/>
  <c r="N24"/>
  <c r="L24"/>
  <c r="J24"/>
  <c r="N32"/>
  <c r="L32"/>
  <c r="J32"/>
  <c r="O32"/>
  <c r="N19"/>
  <c r="L19"/>
  <c r="J19"/>
  <c r="N18"/>
  <c r="L18"/>
  <c r="J18"/>
  <c r="N26"/>
  <c r="L26"/>
  <c r="J26"/>
  <c r="N25"/>
  <c r="L25"/>
  <c r="J25"/>
  <c r="O25"/>
  <c r="N23"/>
  <c r="L23"/>
  <c r="J23"/>
  <c r="O22"/>
  <c r="O23"/>
  <c r="O19"/>
  <c r="O31"/>
  <c r="O27"/>
  <c r="O18"/>
  <c r="O21"/>
  <c r="O29"/>
  <c r="O26"/>
  <c r="O24"/>
  <c r="O28"/>
  <c r="O15" i="4"/>
  <c r="O30"/>
  <c r="O56" i="3"/>
  <c r="O63"/>
  <c r="O55"/>
  <c r="O59"/>
  <c r="O69"/>
  <c r="O70"/>
  <c r="O76"/>
  <c r="O78"/>
  <c r="O66"/>
  <c r="O53"/>
  <c r="O81"/>
  <c r="O61"/>
  <c r="O64"/>
  <c r="O71"/>
  <c r="O73"/>
  <c r="O82"/>
  <c r="O58"/>
  <c r="O57"/>
  <c r="O62"/>
  <c r="O67"/>
  <c r="O74"/>
  <c r="O68"/>
  <c r="O79"/>
  <c r="O80"/>
  <c r="O54"/>
  <c r="O13" i="4"/>
  <c r="O10"/>
  <c r="O8"/>
  <c r="O27"/>
  <c r="O29"/>
  <c r="O25"/>
  <c r="O37"/>
  <c r="O33"/>
  <c r="O36"/>
  <c r="O34"/>
  <c r="O16"/>
  <c r="O12"/>
  <c r="O18"/>
  <c r="O22"/>
  <c r="O24"/>
  <c r="O38"/>
  <c r="O40"/>
  <c r="O32"/>
  <c r="O19"/>
  <c r="O23" i="2"/>
  <c r="O29"/>
  <c r="O7"/>
  <c r="O9"/>
  <c r="O12"/>
  <c r="O26"/>
  <c r="O18"/>
  <c r="O25"/>
  <c r="O31"/>
  <c r="O27"/>
  <c r="O24"/>
  <c r="O34"/>
  <c r="O30"/>
  <c r="O14"/>
  <c r="O11"/>
  <c r="O20"/>
  <c r="O19"/>
  <c r="O32"/>
  <c r="O15"/>
  <c r="O10"/>
  <c r="O17"/>
  <c r="O22"/>
  <c r="O35"/>
  <c r="O28"/>
  <c r="O33"/>
  <c r="O13"/>
  <c r="O8"/>
  <c r="O23" i="3"/>
  <c r="O24"/>
  <c r="O25"/>
  <c r="O26"/>
  <c r="O27"/>
  <c r="O28"/>
  <c r="O29"/>
  <c r="O30"/>
  <c r="O31"/>
  <c r="O32"/>
  <c r="O33"/>
  <c r="O37"/>
  <c r="O41"/>
  <c r="O45"/>
  <c r="O46"/>
  <c r="O47"/>
  <c r="O48"/>
  <c r="O49"/>
  <c r="O50"/>
  <c r="O51"/>
  <c r="O52"/>
  <c r="O34"/>
  <c r="O35"/>
  <c r="O36"/>
  <c r="O7"/>
  <c r="O8"/>
  <c r="O9"/>
  <c r="O38"/>
  <c r="O39"/>
  <c r="O40"/>
  <c r="O11"/>
  <c r="O12"/>
  <c r="O13"/>
  <c r="O14"/>
  <c r="O15"/>
  <c r="O16"/>
  <c r="O17"/>
  <c r="O18"/>
  <c r="O19"/>
  <c r="O20"/>
  <c r="O21"/>
  <c r="O42"/>
  <c r="O43"/>
  <c r="O44"/>
  <c r="O16" i="2"/>
  <c r="H16"/>
  <c r="G16"/>
</calcChain>
</file>

<file path=xl/sharedStrings.xml><?xml version="1.0" encoding="utf-8"?>
<sst xmlns="http://schemas.openxmlformats.org/spreadsheetml/2006/main" count="745" uniqueCount="323">
  <si>
    <t>формула 4 вида</t>
  </si>
  <si>
    <t>Kтеор=</t>
  </si>
  <si>
    <t>Кгим=</t>
  </si>
  <si>
    <t>Ксп.игры=</t>
  </si>
  <si>
    <t>Кполоса=</t>
  </si>
  <si>
    <t>Mтеор=</t>
  </si>
  <si>
    <t>Мгим=</t>
  </si>
  <si>
    <t>minM</t>
  </si>
  <si>
    <t>minп=</t>
  </si>
  <si>
    <t>теория</t>
  </si>
  <si>
    <t>гимнастика</t>
  </si>
  <si>
    <t>игры</t>
  </si>
  <si>
    <t>полоса</t>
  </si>
  <si>
    <t>игры2</t>
  </si>
  <si>
    <t>ТЕОРИЯ</t>
  </si>
  <si>
    <t>ГИМНАСТИКА</t>
  </si>
  <si>
    <t>ИГРЫ</t>
  </si>
  <si>
    <t>ПОЛОСА</t>
  </si>
  <si>
    <t>N</t>
  </si>
  <si>
    <t>ФАМИЛИЯ</t>
  </si>
  <si>
    <t>ИМЯ</t>
  </si>
  <si>
    <t>ОТЧЕСТВО</t>
  </si>
  <si>
    <t>ГОРОД</t>
  </si>
  <si>
    <t>КПАСС</t>
  </si>
  <si>
    <t>результат</t>
  </si>
  <si>
    <t>баллы</t>
  </si>
  <si>
    <t>sum</t>
  </si>
  <si>
    <t>Александров</t>
  </si>
  <si>
    <t>Александр</t>
  </si>
  <si>
    <t>Игоревич</t>
  </si>
  <si>
    <t>Дмитров</t>
  </si>
  <si>
    <t>МОУ Дмитровская прогимназия № 5 имени К.А.Аверьянова</t>
  </si>
  <si>
    <t>Волков</t>
  </si>
  <si>
    <t>Владимир</t>
  </si>
  <si>
    <t>Денисович</t>
  </si>
  <si>
    <t>Павел</t>
  </si>
  <si>
    <t>Андреевич</t>
  </si>
  <si>
    <t>МОУ Дмитровская сош №1</t>
  </si>
  <si>
    <t>Ермишкин</t>
  </si>
  <si>
    <t>Тимофей</t>
  </si>
  <si>
    <t>Алексеевич</t>
  </si>
  <si>
    <t>МОУ Икшинская сош</t>
  </si>
  <si>
    <t>Кондратьев</t>
  </si>
  <si>
    <t>Матвеевич</t>
  </si>
  <si>
    <t>МОУ "Дмитровская гимназия"Логос"</t>
  </si>
  <si>
    <t>Рыбаков</t>
  </si>
  <si>
    <t>Алексей</t>
  </si>
  <si>
    <t>Александрович</t>
  </si>
  <si>
    <t>Саргсян</t>
  </si>
  <si>
    <t>Арам</t>
  </si>
  <si>
    <t>Арменович</t>
  </si>
  <si>
    <t>Сизов</t>
  </si>
  <si>
    <t>Дмитрий</t>
  </si>
  <si>
    <t>Евгеньевич</t>
  </si>
  <si>
    <t>МОУ Дмитровская сош №10</t>
  </si>
  <si>
    <t xml:space="preserve">Токарев </t>
  </si>
  <si>
    <t>Виталий</t>
  </si>
  <si>
    <t>Георгиевич</t>
  </si>
  <si>
    <t>МОУ Дмитровская сош №2</t>
  </si>
  <si>
    <t>Чебурашкин</t>
  </si>
  <si>
    <t>Георгий</t>
  </si>
  <si>
    <t>Станиславович</t>
  </si>
  <si>
    <t>Севков</t>
  </si>
  <si>
    <t>Вячеслав</t>
  </si>
  <si>
    <t>МОУ Синьковская сош №1</t>
  </si>
  <si>
    <t>Вяткин</t>
  </si>
  <si>
    <t>Никита</t>
  </si>
  <si>
    <t>МОУ Дмитровская сош №9</t>
  </si>
  <si>
    <t>Галаничев</t>
  </si>
  <si>
    <t>Марк</t>
  </si>
  <si>
    <t>МОУ Яхромская сош №1</t>
  </si>
  <si>
    <t xml:space="preserve">Голованов </t>
  </si>
  <si>
    <t xml:space="preserve">Дмитрий </t>
  </si>
  <si>
    <t xml:space="preserve"> Игоревич</t>
  </si>
  <si>
    <t>МОУ гимназия "Дмитров"</t>
  </si>
  <si>
    <t xml:space="preserve">Горельский </t>
  </si>
  <si>
    <t>Олегович</t>
  </si>
  <si>
    <t>МОУ Яхромская сош №3</t>
  </si>
  <si>
    <t xml:space="preserve">Казаков </t>
  </si>
  <si>
    <t xml:space="preserve">Ярослав </t>
  </si>
  <si>
    <t xml:space="preserve"> Алексеевич</t>
  </si>
  <si>
    <t>Ким</t>
  </si>
  <si>
    <t>Максим</t>
  </si>
  <si>
    <t>Эдуардович</t>
  </si>
  <si>
    <t>МОУ Внуковская сош</t>
  </si>
  <si>
    <t>Кравцов</t>
  </si>
  <si>
    <t>Константинович</t>
  </si>
  <si>
    <t>МОУ лицей №4</t>
  </si>
  <si>
    <t xml:space="preserve">Лапунов </t>
  </si>
  <si>
    <t>Денис</t>
  </si>
  <si>
    <t>Павлович</t>
  </si>
  <si>
    <t>МОУ Рогачёвская сош</t>
  </si>
  <si>
    <t>Ларионов</t>
  </si>
  <si>
    <t>Панфилов</t>
  </si>
  <si>
    <t>Андрей</t>
  </si>
  <si>
    <t>Викторович</t>
  </si>
  <si>
    <t>Тюрин</t>
  </si>
  <si>
    <t>Кирилл</t>
  </si>
  <si>
    <t>Угрюмов</t>
  </si>
  <si>
    <t>Николаевич</t>
  </si>
  <si>
    <t>Уханёв</t>
  </si>
  <si>
    <t>Богдан</t>
  </si>
  <si>
    <t>Анашкин</t>
  </si>
  <si>
    <t>Илья</t>
  </si>
  <si>
    <t>МОУ Дмитровская сош №8</t>
  </si>
  <si>
    <t>Косов</t>
  </si>
  <si>
    <t>Сергей</t>
  </si>
  <si>
    <t>МОУ Деденевская сош</t>
  </si>
  <si>
    <t>Анточ</t>
  </si>
  <si>
    <t>Анастасия</t>
  </si>
  <si>
    <t>Витальевна</t>
  </si>
  <si>
    <t xml:space="preserve">Бакунина </t>
  </si>
  <si>
    <t xml:space="preserve">Марина   </t>
  </si>
  <si>
    <t>Романовна</t>
  </si>
  <si>
    <t xml:space="preserve">Балицкая </t>
  </si>
  <si>
    <t xml:space="preserve"> Ксения </t>
  </si>
  <si>
    <t xml:space="preserve"> Станиславовна</t>
  </si>
  <si>
    <t xml:space="preserve">Белякова   </t>
  </si>
  <si>
    <t xml:space="preserve">Ирина   </t>
  </si>
  <si>
    <t>Алексеевна</t>
  </si>
  <si>
    <t>Журавлёва</t>
  </si>
  <si>
    <t>Полина</t>
  </si>
  <si>
    <t xml:space="preserve">Зацаринная </t>
  </si>
  <si>
    <t xml:space="preserve">Софья </t>
  </si>
  <si>
    <t xml:space="preserve"> Андреевна</t>
  </si>
  <si>
    <t>Карпенко</t>
  </si>
  <si>
    <t>Варвара</t>
  </si>
  <si>
    <t>Андреевна</t>
  </si>
  <si>
    <t>МОУ "Лицей №4" г. Дмитров</t>
  </si>
  <si>
    <t>Куверкина</t>
  </si>
  <si>
    <t>Анна</t>
  </si>
  <si>
    <t>Вячеславовна</t>
  </si>
  <si>
    <t>МОУ Яхромская сош №2</t>
  </si>
  <si>
    <t xml:space="preserve">Кузнецова </t>
  </si>
  <si>
    <t xml:space="preserve">Наталья </t>
  </si>
  <si>
    <t>Сергеевна</t>
  </si>
  <si>
    <t>Ларина</t>
  </si>
  <si>
    <t>Дарья</t>
  </si>
  <si>
    <t>Дмитриевна</t>
  </si>
  <si>
    <t xml:space="preserve">Мильцева </t>
  </si>
  <si>
    <t xml:space="preserve">Екатерина </t>
  </si>
  <si>
    <t xml:space="preserve"> Сергеевна</t>
  </si>
  <si>
    <t xml:space="preserve">Мохначева </t>
  </si>
  <si>
    <t xml:space="preserve">Арина </t>
  </si>
  <si>
    <t xml:space="preserve"> Александровна</t>
  </si>
  <si>
    <t xml:space="preserve">Осипова </t>
  </si>
  <si>
    <t xml:space="preserve">Кира </t>
  </si>
  <si>
    <t>Анатольевна</t>
  </si>
  <si>
    <t xml:space="preserve">Потапова </t>
  </si>
  <si>
    <t xml:space="preserve">Карина </t>
  </si>
  <si>
    <t xml:space="preserve"> Михайловна</t>
  </si>
  <si>
    <t xml:space="preserve">Прищепа </t>
  </si>
  <si>
    <t>Яна</t>
  </si>
  <si>
    <t>Сафронова</t>
  </si>
  <si>
    <t xml:space="preserve">  София </t>
  </si>
  <si>
    <t xml:space="preserve"> Николаевна</t>
  </si>
  <si>
    <t>Целкова</t>
  </si>
  <si>
    <t>Зобова</t>
  </si>
  <si>
    <t>Снежанна</t>
  </si>
  <si>
    <t>Панфилова</t>
  </si>
  <si>
    <t>Михайловна</t>
  </si>
  <si>
    <t>Белоброва</t>
  </si>
  <si>
    <t>Белоусова</t>
  </si>
  <si>
    <t>Ольга</t>
  </si>
  <si>
    <t>Олеговна</t>
  </si>
  <si>
    <t xml:space="preserve">Березина </t>
  </si>
  <si>
    <t>Колбинова</t>
  </si>
  <si>
    <t>Максимова</t>
  </si>
  <si>
    <t>Арина</t>
  </si>
  <si>
    <t>Монахова</t>
  </si>
  <si>
    <t>Софья</t>
  </si>
  <si>
    <t>Самсонова</t>
  </si>
  <si>
    <t>Владимировна</t>
  </si>
  <si>
    <t>Храпова</t>
  </si>
  <si>
    <t>Мария</t>
  </si>
  <si>
    <t>Гайфулина</t>
  </si>
  <si>
    <t>Эльвира</t>
  </si>
  <si>
    <t>Маратовна</t>
  </si>
  <si>
    <t>Петушкова</t>
  </si>
  <si>
    <t>Ксения</t>
  </si>
  <si>
    <t>Вадимовна</t>
  </si>
  <si>
    <t>Дробышевский</t>
  </si>
  <si>
    <t>Владислав</t>
  </si>
  <si>
    <t>Лицей №4</t>
  </si>
  <si>
    <t>Зайцев</t>
  </si>
  <si>
    <t>Сергеевич</t>
  </si>
  <si>
    <t>МОУ Ольявидовская ООШ</t>
  </si>
  <si>
    <t>Иванов</t>
  </si>
  <si>
    <t>Даниил</t>
  </si>
  <si>
    <t>Игнатьев</t>
  </si>
  <si>
    <t>Дмитриевич</t>
  </si>
  <si>
    <t>МОУ Горшковская сош</t>
  </si>
  <si>
    <t>Игумнов</t>
  </si>
  <si>
    <t>Роман</t>
  </si>
  <si>
    <t>Карпов</t>
  </si>
  <si>
    <t xml:space="preserve">Ковач </t>
  </si>
  <si>
    <t>МОУ Орудьевская сош</t>
  </si>
  <si>
    <t>Никипелов</t>
  </si>
  <si>
    <t>Михаил</t>
  </si>
  <si>
    <t>Фёдорович</t>
  </si>
  <si>
    <t>Патрикеев</t>
  </si>
  <si>
    <t>Рыбин</t>
  </si>
  <si>
    <t>Михайлович</t>
  </si>
  <si>
    <t xml:space="preserve">Рыженков </t>
  </si>
  <si>
    <t>Евгений</t>
  </si>
  <si>
    <t xml:space="preserve"> Павлович</t>
  </si>
  <si>
    <t>Рыжий</t>
  </si>
  <si>
    <t>Иван</t>
  </si>
  <si>
    <t>Слепых</t>
  </si>
  <si>
    <t>Родион</t>
  </si>
  <si>
    <t>Юрьевич</t>
  </si>
  <si>
    <t>Трушко</t>
  </si>
  <si>
    <t>Рулев</t>
  </si>
  <si>
    <t>Башаров</t>
  </si>
  <si>
    <t>Лаптев</t>
  </si>
  <si>
    <t>Резепов</t>
  </si>
  <si>
    <t>Валерий</t>
  </si>
  <si>
    <t xml:space="preserve">Струев  </t>
  </si>
  <si>
    <t>Иванович</t>
  </si>
  <si>
    <t xml:space="preserve">Филимонов  </t>
  </si>
  <si>
    <t xml:space="preserve">Александр </t>
  </si>
  <si>
    <t xml:space="preserve">Игоревич </t>
  </si>
  <si>
    <t xml:space="preserve">Яшин </t>
  </si>
  <si>
    <t xml:space="preserve"> Алексей </t>
  </si>
  <si>
    <t>Никитин</t>
  </si>
  <si>
    <t>МОУ Рыбненская сош</t>
  </si>
  <si>
    <t>Глущенко</t>
  </si>
  <si>
    <t>Злобин</t>
  </si>
  <si>
    <t>Вячеславович</t>
  </si>
  <si>
    <t>Внуковская сош</t>
  </si>
  <si>
    <t>Каргин</t>
  </si>
  <si>
    <t>Валерьевич</t>
  </si>
  <si>
    <t>Дмитровская сош №9</t>
  </si>
  <si>
    <t>Князев</t>
  </si>
  <si>
    <t xml:space="preserve">Крутоголов </t>
  </si>
  <si>
    <t>Олег</t>
  </si>
  <si>
    <t>Витальевич</t>
  </si>
  <si>
    <t xml:space="preserve">Всеволод </t>
  </si>
  <si>
    <t xml:space="preserve"> Дмитриевич</t>
  </si>
  <si>
    <t>гимназия "Дмитров"</t>
  </si>
  <si>
    <t>Дмитровская сош №1</t>
  </si>
  <si>
    <t>Саакян</t>
  </si>
  <si>
    <t>Геворг</t>
  </si>
  <si>
    <t>Лерникович</t>
  </si>
  <si>
    <t>Яхромская сош №2</t>
  </si>
  <si>
    <t>Сергеев</t>
  </si>
  <si>
    <t>Дмитровская сош №3</t>
  </si>
  <si>
    <t>Ходырев</t>
  </si>
  <si>
    <t>Николай</t>
  </si>
  <si>
    <t>Яхромская сош №1</t>
  </si>
  <si>
    <t>Алиева</t>
  </si>
  <si>
    <t>Фарида</t>
  </si>
  <si>
    <t>Фамил кызы</t>
  </si>
  <si>
    <t>Анохина</t>
  </si>
  <si>
    <t>гимназия"Логос"</t>
  </si>
  <si>
    <t xml:space="preserve">Волкова </t>
  </si>
  <si>
    <t>Газизова</t>
  </si>
  <si>
    <t>Лия</t>
  </si>
  <si>
    <t>Владиславовна</t>
  </si>
  <si>
    <t>Генералова</t>
  </si>
  <si>
    <t>Александра</t>
  </si>
  <si>
    <t>Зарипова</t>
  </si>
  <si>
    <t>Марям</t>
  </si>
  <si>
    <t>Рустамовна</t>
  </si>
  <si>
    <t>Зелова</t>
  </si>
  <si>
    <t>Елизавета</t>
  </si>
  <si>
    <t>Валерьевна</t>
  </si>
  <si>
    <t>МОУ Дмитровская сош №3</t>
  </si>
  <si>
    <t>Комкова</t>
  </si>
  <si>
    <t>Александровна</t>
  </si>
  <si>
    <t xml:space="preserve">Короткова </t>
  </si>
  <si>
    <t xml:space="preserve">Алина </t>
  </si>
  <si>
    <t xml:space="preserve">Владимировна </t>
  </si>
  <si>
    <t>Малинникова</t>
  </si>
  <si>
    <t xml:space="preserve">Прокошина </t>
  </si>
  <si>
    <t>Виктория</t>
  </si>
  <si>
    <t xml:space="preserve">Радчук </t>
  </si>
  <si>
    <t xml:space="preserve">Анастасия </t>
  </si>
  <si>
    <t xml:space="preserve"> Павловна</t>
  </si>
  <si>
    <t>Таку</t>
  </si>
  <si>
    <t>Кожевникова</t>
  </si>
  <si>
    <t>Екатерина</t>
  </si>
  <si>
    <t>Зарембо</t>
  </si>
  <si>
    <t>Алиса</t>
  </si>
  <si>
    <t>Станиславовна</t>
  </si>
  <si>
    <t xml:space="preserve">Волина </t>
  </si>
  <si>
    <t xml:space="preserve">Дарья </t>
  </si>
  <si>
    <t>Геннадьевна</t>
  </si>
  <si>
    <t>Егорова</t>
  </si>
  <si>
    <t>Валерия</t>
  </si>
  <si>
    <t>Жукова</t>
  </si>
  <si>
    <t>Карпова</t>
  </si>
  <si>
    <t>Светлана</t>
  </si>
  <si>
    <t>Полежаева</t>
  </si>
  <si>
    <t>Анфиса</t>
  </si>
  <si>
    <t>Субачева</t>
  </si>
  <si>
    <t xml:space="preserve"> Анастасия </t>
  </si>
  <si>
    <t xml:space="preserve">Ячменева </t>
  </si>
  <si>
    <t>Чернышова</t>
  </si>
  <si>
    <t xml:space="preserve">Сергеевна </t>
  </si>
  <si>
    <t>МОУ Синьковская сош №2</t>
  </si>
  <si>
    <t>Тимошина</t>
  </si>
  <si>
    <t>Ирина</t>
  </si>
  <si>
    <t xml:space="preserve">Ермакова </t>
  </si>
  <si>
    <t>Павловна</t>
  </si>
  <si>
    <t>Козодаева</t>
  </si>
  <si>
    <t>Нина</t>
  </si>
  <si>
    <t>Логунова</t>
  </si>
  <si>
    <t>Алеся</t>
  </si>
  <si>
    <t xml:space="preserve">Мещерекова </t>
  </si>
  <si>
    <t>Пушкарева</t>
  </si>
  <si>
    <t>Татьяна</t>
  </si>
  <si>
    <t>Антоновна</t>
  </si>
  <si>
    <t>Сударкина</t>
  </si>
  <si>
    <t>Хмылова</t>
  </si>
  <si>
    <t>Богачёва</t>
  </si>
  <si>
    <t>Дарина</t>
  </si>
  <si>
    <t>Максимовна</t>
  </si>
  <si>
    <t>Казак</t>
  </si>
  <si>
    <t>Алевтина</t>
  </si>
  <si>
    <t>Малютина</t>
  </si>
  <si>
    <t>школа</t>
  </si>
  <si>
    <t>место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</si>
</sst>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6"/>
      <name val="Arial Cyr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distributed" wrapText="1" shrinkToFit="1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distributed" wrapText="1" shrinkToFi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/>
    <xf numFmtId="0" fontId="5" fillId="4" borderId="1" xfId="0" applyFont="1" applyFill="1" applyBorder="1" applyAlignment="1">
      <alignment horizontal="left" vertical="distributed" wrapText="1" shrinkToFit="1"/>
    </xf>
    <xf numFmtId="0" fontId="5" fillId="4" borderId="1" xfId="0" applyFont="1" applyFill="1" applyBorder="1" applyAlignment="1">
      <alignment vertical="distributed"/>
    </xf>
    <xf numFmtId="0" fontId="1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vertical="distributed" wrapText="1" shrinkToFi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vertical="top" wrapText="1"/>
    </xf>
    <xf numFmtId="0" fontId="1" fillId="7" borderId="1" xfId="0" applyFont="1" applyFill="1" applyBorder="1" applyAlignment="1"/>
    <xf numFmtId="0" fontId="1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distributed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/>
    <xf numFmtId="0" fontId="6" fillId="8" borderId="1" xfId="0" applyFont="1" applyFill="1" applyBorder="1" applyAlignment="1">
      <alignment vertical="distributed"/>
    </xf>
    <xf numFmtId="0" fontId="6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distributed" wrapText="1" shrinkToFit="1"/>
    </xf>
    <xf numFmtId="0" fontId="1" fillId="4" borderId="1" xfId="0" applyFont="1" applyFill="1" applyBorder="1" applyAlignment="1"/>
    <xf numFmtId="0" fontId="6" fillId="4" borderId="1" xfId="0" applyFont="1" applyFill="1" applyBorder="1" applyAlignment="1">
      <alignment vertical="distributed"/>
    </xf>
    <xf numFmtId="0" fontId="6" fillId="4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distributed" wrapText="1" shrinkToFit="1"/>
    </xf>
    <xf numFmtId="0" fontId="8" fillId="8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164" fontId="8" fillId="8" borderId="1" xfId="0" applyNumberFormat="1" applyFont="1" applyFill="1" applyBorder="1" applyAlignment="1">
      <alignment horizontal="center"/>
    </xf>
    <xf numFmtId="0" fontId="8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0" fontId="6" fillId="4" borderId="1" xfId="0" applyFont="1" applyFill="1" applyBorder="1" applyAlignment="1"/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10" borderId="1" xfId="0" applyFont="1" applyFill="1" applyBorder="1" applyAlignment="1"/>
    <xf numFmtId="0" fontId="1" fillId="1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 vertical="distributed" wrapText="1" shrinkToFit="1"/>
    </xf>
    <xf numFmtId="0" fontId="1" fillId="1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2" fontId="6" fillId="1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wrapText="1"/>
    </xf>
    <xf numFmtId="0" fontId="6" fillId="11" borderId="1" xfId="0" applyFont="1" applyFill="1" applyBorder="1"/>
    <xf numFmtId="0" fontId="4" fillId="11" borderId="1" xfId="0" applyFont="1" applyFill="1" applyBorder="1" applyAlignment="1">
      <alignment horizontal="left" vertical="distributed" wrapText="1" shrinkToFit="1"/>
    </xf>
    <xf numFmtId="0" fontId="1" fillId="11" borderId="1" xfId="0" applyFont="1" applyFill="1" applyBorder="1" applyAlignment="1"/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/>
    <xf numFmtId="0" fontId="0" fillId="12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S9" sqref="S9"/>
    </sheetView>
  </sheetViews>
  <sheetFormatPr defaultRowHeight="15"/>
  <cols>
    <col min="1" max="1" width="6.7109375" customWidth="1"/>
    <col min="2" max="2" width="23.28515625" customWidth="1"/>
    <col min="3" max="3" width="16.5703125" customWidth="1"/>
    <col min="4" max="4" width="21.7109375" customWidth="1"/>
    <col min="5" max="5" width="13.5703125" customWidth="1"/>
    <col min="8" max="8" width="9.85546875" customWidth="1"/>
    <col min="15" max="15" width="17.28515625" customWidth="1"/>
    <col min="16" max="16" width="61.7109375" customWidth="1"/>
  </cols>
  <sheetData>
    <row r="1" spans="1:17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1:17">
      <c r="A2" s="1" t="s">
        <v>1</v>
      </c>
      <c r="B2" s="1">
        <v>20</v>
      </c>
      <c r="C2" s="1"/>
      <c r="D2" s="1" t="s">
        <v>2</v>
      </c>
      <c r="E2" s="1">
        <v>30</v>
      </c>
      <c r="F2" s="1"/>
      <c r="G2" s="1"/>
      <c r="H2" s="1" t="s">
        <v>3</v>
      </c>
      <c r="I2" s="1">
        <v>25</v>
      </c>
      <c r="J2" s="1"/>
      <c r="K2" s="1" t="s">
        <v>4</v>
      </c>
      <c r="L2" s="1">
        <v>25</v>
      </c>
      <c r="M2" s="1"/>
      <c r="N2" s="1"/>
      <c r="O2" s="1"/>
    </row>
    <row r="3" spans="1:17">
      <c r="A3" s="1" t="s">
        <v>5</v>
      </c>
      <c r="B3" s="1">
        <v>38</v>
      </c>
      <c r="C3" s="1"/>
      <c r="D3" s="1" t="s">
        <v>6</v>
      </c>
      <c r="E3" s="1">
        <v>18.7</v>
      </c>
      <c r="F3" s="1"/>
      <c r="G3" s="1"/>
      <c r="H3" s="1" t="s">
        <v>7</v>
      </c>
      <c r="I3" s="1">
        <v>35.04</v>
      </c>
      <c r="J3" s="1"/>
      <c r="K3" s="1" t="s">
        <v>8</v>
      </c>
      <c r="L3" s="1">
        <v>49</v>
      </c>
      <c r="M3" s="1"/>
      <c r="N3" s="1"/>
      <c r="O3" s="1"/>
    </row>
    <row r="4" spans="1:17">
      <c r="A4" s="1"/>
      <c r="B4" s="1" t="s">
        <v>9</v>
      </c>
      <c r="C4" s="1"/>
      <c r="D4" s="1"/>
      <c r="E4" s="1" t="s">
        <v>10</v>
      </c>
      <c r="F4" s="1"/>
      <c r="G4" s="1"/>
      <c r="H4" s="1"/>
      <c r="I4" s="1" t="s">
        <v>11</v>
      </c>
      <c r="J4" s="1"/>
      <c r="K4" s="1" t="s">
        <v>12</v>
      </c>
      <c r="L4" s="1" t="s">
        <v>13</v>
      </c>
      <c r="M4" s="1"/>
      <c r="N4" s="1"/>
      <c r="O4" s="1"/>
    </row>
    <row r="5" spans="1:17">
      <c r="A5" s="1"/>
      <c r="B5" s="1"/>
      <c r="G5" s="125" t="s">
        <v>14</v>
      </c>
      <c r="H5" s="125"/>
      <c r="I5" s="125" t="s">
        <v>15</v>
      </c>
      <c r="J5" s="125"/>
      <c r="K5" s="125" t="s">
        <v>16</v>
      </c>
      <c r="L5" s="125"/>
      <c r="M5" s="125" t="s">
        <v>17</v>
      </c>
      <c r="N5" s="125"/>
      <c r="O5" s="1"/>
    </row>
    <row r="6" spans="1:17">
      <c r="A6" s="2" t="s">
        <v>322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24</v>
      </c>
      <c r="J6" s="3" t="s">
        <v>25</v>
      </c>
      <c r="K6" s="2" t="s">
        <v>24</v>
      </c>
      <c r="L6" s="2" t="s">
        <v>25</v>
      </c>
      <c r="M6" s="2" t="s">
        <v>24</v>
      </c>
      <c r="N6" s="2" t="s">
        <v>25</v>
      </c>
      <c r="O6" s="2" t="s">
        <v>26</v>
      </c>
      <c r="P6" s="4" t="s">
        <v>321</v>
      </c>
      <c r="Q6" s="4" t="s">
        <v>322</v>
      </c>
    </row>
    <row r="7" spans="1:17" ht="15.75">
      <c r="A7" s="76">
        <v>1</v>
      </c>
      <c r="B7" s="5" t="s">
        <v>42</v>
      </c>
      <c r="C7" s="5" t="s">
        <v>35</v>
      </c>
      <c r="D7" s="5" t="s">
        <v>43</v>
      </c>
      <c r="E7" s="77" t="s">
        <v>30</v>
      </c>
      <c r="F7" s="78">
        <v>7</v>
      </c>
      <c r="G7" s="77">
        <v>20.5</v>
      </c>
      <c r="H7" s="100">
        <f t="shared" ref="H7:H32" si="0">($B$2*G7)/$B$3</f>
        <v>10.789473684210526</v>
      </c>
      <c r="I7" s="78">
        <v>17.3</v>
      </c>
      <c r="J7" s="79">
        <f t="shared" ref="J7:J21" si="1">$E$2*I7/$E$3</f>
        <v>27.754010695187166</v>
      </c>
      <c r="K7" s="78">
        <v>35.5</v>
      </c>
      <c r="L7" s="79">
        <f t="shared" ref="L7:L32" si="2">$I$2*$I$3/K7</f>
        <v>24.676056338028168</v>
      </c>
      <c r="M7" s="78">
        <v>69</v>
      </c>
      <c r="N7" s="79">
        <f t="shared" ref="N7:N32" si="3">$L$2*$L$3/M7</f>
        <v>17.753623188405797</v>
      </c>
      <c r="O7" s="109">
        <f t="shared" ref="O7:O32" si="4">SUM(H7,J7,L7,N7)</f>
        <v>80.973163905831655</v>
      </c>
      <c r="P7" s="105" t="s">
        <v>44</v>
      </c>
      <c r="Q7" s="102">
        <v>1</v>
      </c>
    </row>
    <row r="8" spans="1:17" ht="15.75">
      <c r="A8" s="76">
        <v>2</v>
      </c>
      <c r="B8" s="5" t="s">
        <v>59</v>
      </c>
      <c r="C8" s="5" t="s">
        <v>60</v>
      </c>
      <c r="D8" s="5" t="s">
        <v>61</v>
      </c>
      <c r="E8" s="77" t="s">
        <v>30</v>
      </c>
      <c r="F8" s="78">
        <v>7</v>
      </c>
      <c r="G8" s="77">
        <v>14.5</v>
      </c>
      <c r="H8" s="100">
        <f t="shared" si="0"/>
        <v>7.6315789473684212</v>
      </c>
      <c r="I8" s="78">
        <v>13.9</v>
      </c>
      <c r="J8" s="79">
        <f t="shared" si="1"/>
        <v>22.299465240641712</v>
      </c>
      <c r="K8" s="78">
        <v>35.17</v>
      </c>
      <c r="L8" s="79">
        <f t="shared" si="2"/>
        <v>24.907591697469432</v>
      </c>
      <c r="M8" s="78">
        <v>58</v>
      </c>
      <c r="N8" s="79">
        <f t="shared" si="3"/>
        <v>21.120689655172413</v>
      </c>
      <c r="O8" s="109">
        <f t="shared" si="4"/>
        <v>75.959325540651975</v>
      </c>
      <c r="P8" s="105" t="s">
        <v>44</v>
      </c>
      <c r="Q8" s="102">
        <v>2</v>
      </c>
    </row>
    <row r="9" spans="1:17" ht="15.75">
      <c r="A9" s="76">
        <v>3</v>
      </c>
      <c r="B9" s="9" t="s">
        <v>51</v>
      </c>
      <c r="C9" s="9" t="s">
        <v>52</v>
      </c>
      <c r="D9" s="9" t="s">
        <v>53</v>
      </c>
      <c r="E9" s="77" t="s">
        <v>30</v>
      </c>
      <c r="F9" s="78">
        <v>7</v>
      </c>
      <c r="G9" s="77">
        <v>10.5</v>
      </c>
      <c r="H9" s="100">
        <f t="shared" si="0"/>
        <v>5.5263157894736841</v>
      </c>
      <c r="I9" s="78">
        <v>16.2</v>
      </c>
      <c r="J9" s="79">
        <f t="shared" si="1"/>
        <v>25.989304812834227</v>
      </c>
      <c r="K9" s="78">
        <v>37.5</v>
      </c>
      <c r="L9" s="79">
        <f t="shared" si="2"/>
        <v>23.36</v>
      </c>
      <c r="M9" s="78">
        <v>72</v>
      </c>
      <c r="N9" s="79">
        <f t="shared" si="3"/>
        <v>17.013888888888889</v>
      </c>
      <c r="O9" s="109">
        <f t="shared" si="4"/>
        <v>71.889509491196804</v>
      </c>
      <c r="P9" s="106" t="s">
        <v>54</v>
      </c>
      <c r="Q9" s="102">
        <v>3</v>
      </c>
    </row>
    <row r="10" spans="1:17" ht="15.75">
      <c r="A10" s="76">
        <v>4</v>
      </c>
      <c r="B10" s="5" t="s">
        <v>55</v>
      </c>
      <c r="C10" s="5" t="s">
        <v>56</v>
      </c>
      <c r="D10" s="5" t="s">
        <v>57</v>
      </c>
      <c r="E10" s="77" t="s">
        <v>30</v>
      </c>
      <c r="F10" s="78">
        <v>7</v>
      </c>
      <c r="G10" s="77">
        <v>22.5</v>
      </c>
      <c r="H10" s="100">
        <f t="shared" si="0"/>
        <v>11.842105263157896</v>
      </c>
      <c r="I10" s="78">
        <v>16</v>
      </c>
      <c r="J10" s="79">
        <f t="shared" si="1"/>
        <v>25.668449197860962</v>
      </c>
      <c r="K10" s="78">
        <v>51.37</v>
      </c>
      <c r="L10" s="79">
        <f t="shared" si="2"/>
        <v>17.052754525987933</v>
      </c>
      <c r="M10" s="78">
        <v>86</v>
      </c>
      <c r="N10" s="79">
        <f t="shared" si="3"/>
        <v>14.244186046511627</v>
      </c>
      <c r="O10" s="109">
        <f t="shared" si="4"/>
        <v>68.807495033518421</v>
      </c>
      <c r="P10" s="104" t="s">
        <v>58</v>
      </c>
      <c r="Q10" s="102">
        <v>4</v>
      </c>
    </row>
    <row r="11" spans="1:17" ht="15.75">
      <c r="A11" s="76">
        <v>5</v>
      </c>
      <c r="B11" s="5" t="s">
        <v>62</v>
      </c>
      <c r="C11" s="5" t="s">
        <v>63</v>
      </c>
      <c r="D11" s="5" t="s">
        <v>40</v>
      </c>
      <c r="E11" s="77" t="s">
        <v>30</v>
      </c>
      <c r="F11" s="78">
        <v>7</v>
      </c>
      <c r="G11" s="77">
        <v>9</v>
      </c>
      <c r="H11" s="100">
        <f t="shared" si="0"/>
        <v>4.7368421052631575</v>
      </c>
      <c r="I11" s="78">
        <v>14.8</v>
      </c>
      <c r="J11" s="79">
        <f t="shared" si="1"/>
        <v>23.743315508021393</v>
      </c>
      <c r="K11" s="78">
        <v>52.43</v>
      </c>
      <c r="L11" s="79">
        <f t="shared" si="2"/>
        <v>16.707991607858098</v>
      </c>
      <c r="M11" s="78">
        <v>52</v>
      </c>
      <c r="N11" s="79">
        <f t="shared" si="3"/>
        <v>23.557692307692307</v>
      </c>
      <c r="O11" s="109">
        <f t="shared" si="4"/>
        <v>68.745841528834958</v>
      </c>
      <c r="P11" s="107" t="s">
        <v>64</v>
      </c>
      <c r="Q11" s="102">
        <v>5</v>
      </c>
    </row>
    <row r="12" spans="1:17" ht="15.75">
      <c r="A12" s="76">
        <v>6</v>
      </c>
      <c r="B12" s="8" t="s">
        <v>32</v>
      </c>
      <c r="C12" s="8" t="s">
        <v>35</v>
      </c>
      <c r="D12" s="8" t="s">
        <v>36</v>
      </c>
      <c r="E12" s="77" t="s">
        <v>30</v>
      </c>
      <c r="F12" s="78">
        <v>7</v>
      </c>
      <c r="G12" s="77">
        <v>10.75</v>
      </c>
      <c r="H12" s="100">
        <f t="shared" si="0"/>
        <v>5.6578947368421053</v>
      </c>
      <c r="I12" s="80">
        <v>0</v>
      </c>
      <c r="J12" s="79">
        <f t="shared" si="1"/>
        <v>0</v>
      </c>
      <c r="K12" s="78">
        <v>43.75</v>
      </c>
      <c r="L12" s="79">
        <f t="shared" si="2"/>
        <v>20.022857142857141</v>
      </c>
      <c r="M12" s="78">
        <v>52</v>
      </c>
      <c r="N12" s="79">
        <f t="shared" si="3"/>
        <v>23.557692307692307</v>
      </c>
      <c r="O12" s="109">
        <f t="shared" si="4"/>
        <v>49.238444187391551</v>
      </c>
      <c r="P12" s="104" t="s">
        <v>37</v>
      </c>
      <c r="Q12" s="102">
        <v>6</v>
      </c>
    </row>
    <row r="13" spans="1:17" ht="15.75">
      <c r="A13" s="76">
        <v>7</v>
      </c>
      <c r="B13" s="5" t="s">
        <v>45</v>
      </c>
      <c r="C13" s="5" t="s">
        <v>46</v>
      </c>
      <c r="D13" s="5" t="s">
        <v>47</v>
      </c>
      <c r="E13" s="77" t="s">
        <v>30</v>
      </c>
      <c r="F13" s="78">
        <v>7</v>
      </c>
      <c r="G13" s="77">
        <v>15.75</v>
      </c>
      <c r="H13" s="100">
        <f t="shared" si="0"/>
        <v>8.2894736842105257</v>
      </c>
      <c r="I13" s="78">
        <v>0</v>
      </c>
      <c r="J13" s="79">
        <f t="shared" si="1"/>
        <v>0</v>
      </c>
      <c r="K13" s="78">
        <v>41.3</v>
      </c>
      <c r="L13" s="79">
        <f t="shared" si="2"/>
        <v>21.210653753026637</v>
      </c>
      <c r="M13" s="78">
        <v>63</v>
      </c>
      <c r="N13" s="79">
        <f t="shared" si="3"/>
        <v>19.444444444444443</v>
      </c>
      <c r="O13" s="109">
        <f t="shared" si="4"/>
        <v>48.944571881681604</v>
      </c>
      <c r="P13" s="107" t="s">
        <v>31</v>
      </c>
      <c r="Q13" s="102">
        <v>7</v>
      </c>
    </row>
    <row r="14" spans="1:17" ht="15.75">
      <c r="A14" s="76">
        <v>8</v>
      </c>
      <c r="B14" s="5" t="s">
        <v>32</v>
      </c>
      <c r="C14" s="5" t="s">
        <v>33</v>
      </c>
      <c r="D14" s="5" t="s">
        <v>34</v>
      </c>
      <c r="E14" s="77" t="s">
        <v>30</v>
      </c>
      <c r="F14" s="78">
        <v>7</v>
      </c>
      <c r="G14" s="77">
        <v>14.5</v>
      </c>
      <c r="H14" s="100">
        <f t="shared" si="0"/>
        <v>7.6315789473684212</v>
      </c>
      <c r="I14" s="78">
        <v>0</v>
      </c>
      <c r="J14" s="79">
        <f t="shared" si="1"/>
        <v>0</v>
      </c>
      <c r="K14" s="78">
        <v>36.78</v>
      </c>
      <c r="L14" s="79">
        <f t="shared" si="2"/>
        <v>23.817292006525285</v>
      </c>
      <c r="M14" s="78">
        <v>72</v>
      </c>
      <c r="N14" s="79">
        <f t="shared" si="3"/>
        <v>17.013888888888889</v>
      </c>
      <c r="O14" s="109">
        <f t="shared" si="4"/>
        <v>48.462759842782596</v>
      </c>
      <c r="P14" s="107" t="s">
        <v>31</v>
      </c>
      <c r="Q14" s="102">
        <v>8</v>
      </c>
    </row>
    <row r="15" spans="1:17" ht="15.75">
      <c r="A15" s="76">
        <v>9</v>
      </c>
      <c r="B15" s="5" t="s">
        <v>48</v>
      </c>
      <c r="C15" s="5" t="s">
        <v>49</v>
      </c>
      <c r="D15" s="5" t="s">
        <v>50</v>
      </c>
      <c r="E15" s="77" t="s">
        <v>30</v>
      </c>
      <c r="F15" s="78">
        <v>7</v>
      </c>
      <c r="G15" s="77">
        <v>17</v>
      </c>
      <c r="H15" s="100">
        <f t="shared" si="0"/>
        <v>8.9473684210526319</v>
      </c>
      <c r="I15" s="78">
        <v>0</v>
      </c>
      <c r="J15" s="79">
        <f t="shared" si="1"/>
        <v>0</v>
      </c>
      <c r="K15" s="78">
        <v>38.76</v>
      </c>
      <c r="L15" s="79">
        <f t="shared" si="2"/>
        <v>22.600619195046441</v>
      </c>
      <c r="M15" s="78">
        <v>80</v>
      </c>
      <c r="N15" s="79">
        <f t="shared" si="3"/>
        <v>15.3125</v>
      </c>
      <c r="O15" s="109">
        <f t="shared" si="4"/>
        <v>46.860487616099071</v>
      </c>
      <c r="P15" s="107" t="s">
        <v>41</v>
      </c>
      <c r="Q15" s="102">
        <v>9</v>
      </c>
    </row>
    <row r="16" spans="1:17" ht="15.75">
      <c r="A16" s="76">
        <v>10</v>
      </c>
      <c r="B16" s="5" t="s">
        <v>27</v>
      </c>
      <c r="C16" s="5" t="s">
        <v>28</v>
      </c>
      <c r="D16" s="5" t="s">
        <v>29</v>
      </c>
      <c r="E16" s="77" t="s">
        <v>30</v>
      </c>
      <c r="F16" s="78">
        <v>7</v>
      </c>
      <c r="G16" s="77">
        <v>11</v>
      </c>
      <c r="H16" s="100">
        <f t="shared" si="0"/>
        <v>5.7894736842105265</v>
      </c>
      <c r="I16" s="78">
        <v>0</v>
      </c>
      <c r="J16" s="79">
        <f t="shared" si="1"/>
        <v>0</v>
      </c>
      <c r="K16" s="78">
        <v>35.04</v>
      </c>
      <c r="L16" s="79">
        <f t="shared" si="2"/>
        <v>25</v>
      </c>
      <c r="M16" s="78">
        <v>84</v>
      </c>
      <c r="N16" s="79">
        <f t="shared" si="3"/>
        <v>14.583333333333334</v>
      </c>
      <c r="O16" s="109">
        <f t="shared" si="4"/>
        <v>45.372807017543863</v>
      </c>
      <c r="P16" s="107" t="s">
        <v>31</v>
      </c>
      <c r="Q16" s="102">
        <v>10</v>
      </c>
    </row>
    <row r="17" spans="1:17" ht="15.75">
      <c r="A17" s="76">
        <v>11</v>
      </c>
      <c r="B17" s="5" t="s">
        <v>38</v>
      </c>
      <c r="C17" s="5" t="s">
        <v>39</v>
      </c>
      <c r="D17" s="5" t="s">
        <v>40</v>
      </c>
      <c r="E17" s="77" t="s">
        <v>30</v>
      </c>
      <c r="F17" s="78">
        <v>7</v>
      </c>
      <c r="G17" s="77">
        <v>11.5</v>
      </c>
      <c r="H17" s="100">
        <f t="shared" si="0"/>
        <v>6.0526315789473681</v>
      </c>
      <c r="I17" s="78">
        <v>0</v>
      </c>
      <c r="J17" s="79">
        <f t="shared" si="1"/>
        <v>0</v>
      </c>
      <c r="K17" s="78">
        <v>55.99</v>
      </c>
      <c r="L17" s="79">
        <f t="shared" si="2"/>
        <v>15.64565100910877</v>
      </c>
      <c r="M17" s="78">
        <v>111</v>
      </c>
      <c r="N17" s="79">
        <f t="shared" si="3"/>
        <v>11.036036036036036</v>
      </c>
      <c r="O17" s="109">
        <f t="shared" si="4"/>
        <v>32.734318624092175</v>
      </c>
      <c r="P17" s="104" t="s">
        <v>41</v>
      </c>
      <c r="Q17" s="102">
        <v>11</v>
      </c>
    </row>
    <row r="18" spans="1:17" ht="15.75">
      <c r="A18" s="76">
        <v>1</v>
      </c>
      <c r="B18" s="13" t="s">
        <v>75</v>
      </c>
      <c r="C18" s="13" t="s">
        <v>66</v>
      </c>
      <c r="D18" s="13" t="s">
        <v>76</v>
      </c>
      <c r="E18" s="81" t="s">
        <v>30</v>
      </c>
      <c r="F18" s="82">
        <v>8</v>
      </c>
      <c r="G18" s="81">
        <v>19.75</v>
      </c>
      <c r="H18" s="100">
        <f t="shared" si="0"/>
        <v>10.394736842105264</v>
      </c>
      <c r="I18" s="82">
        <v>18.7</v>
      </c>
      <c r="J18" s="79">
        <f t="shared" si="1"/>
        <v>30</v>
      </c>
      <c r="K18" s="82">
        <v>40.22</v>
      </c>
      <c r="L18" s="79">
        <f t="shared" si="2"/>
        <v>21.780208851317752</v>
      </c>
      <c r="M18" s="82">
        <v>55</v>
      </c>
      <c r="N18" s="79">
        <f t="shared" si="3"/>
        <v>22.272727272727273</v>
      </c>
      <c r="O18" s="110">
        <f t="shared" si="4"/>
        <v>84.447672966150293</v>
      </c>
      <c r="P18" s="81" t="s">
        <v>77</v>
      </c>
      <c r="Q18" s="108">
        <v>1</v>
      </c>
    </row>
    <row r="19" spans="1:17" ht="15.75">
      <c r="A19" s="76">
        <v>2</v>
      </c>
      <c r="B19" s="10" t="s">
        <v>78</v>
      </c>
      <c r="C19" s="10" t="s">
        <v>79</v>
      </c>
      <c r="D19" s="10" t="s">
        <v>80</v>
      </c>
      <c r="E19" s="81" t="s">
        <v>30</v>
      </c>
      <c r="F19" s="82">
        <v>8</v>
      </c>
      <c r="G19" s="81">
        <v>24.5</v>
      </c>
      <c r="H19" s="100">
        <f t="shared" si="0"/>
        <v>12.894736842105264</v>
      </c>
      <c r="I19" s="82">
        <v>18.3</v>
      </c>
      <c r="J19" s="79">
        <f t="shared" si="1"/>
        <v>29.358288770053477</v>
      </c>
      <c r="K19" s="82">
        <v>40.61</v>
      </c>
      <c r="L19" s="79">
        <f t="shared" si="2"/>
        <v>21.571041615365672</v>
      </c>
      <c r="M19" s="82">
        <v>67</v>
      </c>
      <c r="N19" s="79">
        <f t="shared" si="3"/>
        <v>18.28358208955224</v>
      </c>
      <c r="O19" s="110">
        <f t="shared" si="4"/>
        <v>82.10764931707665</v>
      </c>
      <c r="P19" s="81" t="s">
        <v>74</v>
      </c>
      <c r="Q19" s="12">
        <v>2</v>
      </c>
    </row>
    <row r="20" spans="1:17" ht="15.75">
      <c r="A20" s="76">
        <v>3</v>
      </c>
      <c r="B20" s="13" t="s">
        <v>93</v>
      </c>
      <c r="C20" s="13" t="s">
        <v>94</v>
      </c>
      <c r="D20" s="13" t="s">
        <v>95</v>
      </c>
      <c r="E20" s="81" t="s">
        <v>30</v>
      </c>
      <c r="F20" s="82">
        <v>8</v>
      </c>
      <c r="G20" s="101">
        <v>17</v>
      </c>
      <c r="H20" s="100">
        <f t="shared" si="0"/>
        <v>8.9473684210526319</v>
      </c>
      <c r="I20" s="82">
        <v>18.399999999999999</v>
      </c>
      <c r="J20" s="79">
        <f t="shared" si="1"/>
        <v>29.518716577540108</v>
      </c>
      <c r="K20" s="82">
        <v>39.090000000000003</v>
      </c>
      <c r="L20" s="79">
        <f t="shared" si="2"/>
        <v>22.409823484267076</v>
      </c>
      <c r="M20" s="82">
        <v>64</v>
      </c>
      <c r="N20" s="79">
        <f t="shared" si="3"/>
        <v>19.140625</v>
      </c>
      <c r="O20" s="110">
        <f t="shared" si="4"/>
        <v>80.016533482859813</v>
      </c>
      <c r="P20" s="81" t="s">
        <v>77</v>
      </c>
      <c r="Q20" s="108">
        <v>3</v>
      </c>
    </row>
    <row r="21" spans="1:17" ht="15.75">
      <c r="A21" s="76">
        <v>4</v>
      </c>
      <c r="B21" s="16" t="s">
        <v>88</v>
      </c>
      <c r="C21" s="17" t="s">
        <v>89</v>
      </c>
      <c r="D21" s="17" t="s">
        <v>90</v>
      </c>
      <c r="E21" s="81" t="s">
        <v>30</v>
      </c>
      <c r="F21" s="82">
        <v>8</v>
      </c>
      <c r="G21" s="81">
        <v>11.5</v>
      </c>
      <c r="H21" s="100">
        <f t="shared" si="0"/>
        <v>6.0526315789473681</v>
      </c>
      <c r="I21" s="82">
        <v>14.7</v>
      </c>
      <c r="J21" s="79">
        <f t="shared" si="1"/>
        <v>23.582887700534759</v>
      </c>
      <c r="K21" s="82">
        <v>41.34</v>
      </c>
      <c r="L21" s="79">
        <f t="shared" si="2"/>
        <v>21.190130624092888</v>
      </c>
      <c r="M21" s="82">
        <v>49</v>
      </c>
      <c r="N21" s="79">
        <f t="shared" si="3"/>
        <v>25</v>
      </c>
      <c r="O21" s="110">
        <f t="shared" si="4"/>
        <v>75.825649903575012</v>
      </c>
      <c r="P21" s="69" t="s">
        <v>91</v>
      </c>
      <c r="Q21" s="12">
        <v>4</v>
      </c>
    </row>
    <row r="22" spans="1:17" ht="15.75">
      <c r="A22" s="76">
        <v>5</v>
      </c>
      <c r="B22" s="13" t="s">
        <v>105</v>
      </c>
      <c r="C22" s="13" t="s">
        <v>106</v>
      </c>
      <c r="D22" s="13" t="s">
        <v>43</v>
      </c>
      <c r="E22" s="81" t="s">
        <v>30</v>
      </c>
      <c r="F22" s="82">
        <v>8</v>
      </c>
      <c r="G22" s="81">
        <v>18.75</v>
      </c>
      <c r="H22" s="100">
        <f t="shared" si="0"/>
        <v>9.8684210526315788</v>
      </c>
      <c r="I22" s="81">
        <v>14.3</v>
      </c>
      <c r="J22" s="83">
        <v>22.94</v>
      </c>
      <c r="K22" s="81">
        <v>36.549999999999997</v>
      </c>
      <c r="L22" s="79">
        <f t="shared" si="2"/>
        <v>23.9671682626539</v>
      </c>
      <c r="M22" s="81">
        <v>72</v>
      </c>
      <c r="N22" s="79">
        <f t="shared" si="3"/>
        <v>17.013888888888889</v>
      </c>
      <c r="O22" s="110">
        <f t="shared" si="4"/>
        <v>73.789478204174372</v>
      </c>
      <c r="P22" s="81" t="s">
        <v>107</v>
      </c>
      <c r="Q22" s="108">
        <v>5</v>
      </c>
    </row>
    <row r="23" spans="1:17" ht="15.75">
      <c r="A23" s="76">
        <v>6</v>
      </c>
      <c r="B23" s="10" t="s">
        <v>65</v>
      </c>
      <c r="C23" s="10" t="s">
        <v>66</v>
      </c>
      <c r="D23" s="10" t="s">
        <v>53</v>
      </c>
      <c r="E23" s="81" t="s">
        <v>30</v>
      </c>
      <c r="F23" s="82">
        <v>8</v>
      </c>
      <c r="G23" s="81">
        <v>13.75</v>
      </c>
      <c r="H23" s="100">
        <f t="shared" si="0"/>
        <v>7.2368421052631575</v>
      </c>
      <c r="I23" s="82">
        <v>15</v>
      </c>
      <c r="J23" s="79">
        <f t="shared" ref="J23:J32" si="5">$E$2*I23/$E$3</f>
        <v>24.064171122994654</v>
      </c>
      <c r="K23" s="82">
        <v>35.130000000000003</v>
      </c>
      <c r="L23" s="79">
        <f t="shared" si="2"/>
        <v>24.935952177625961</v>
      </c>
      <c r="M23" s="82">
        <v>70</v>
      </c>
      <c r="N23" s="79">
        <f t="shared" si="3"/>
        <v>17.5</v>
      </c>
      <c r="O23" s="110">
        <f t="shared" si="4"/>
        <v>73.73696540588378</v>
      </c>
      <c r="P23" s="17" t="s">
        <v>67</v>
      </c>
      <c r="Q23" s="12">
        <v>6</v>
      </c>
    </row>
    <row r="24" spans="1:17" ht="15.75">
      <c r="A24" s="76">
        <v>7</v>
      </c>
      <c r="B24" s="13" t="s">
        <v>85</v>
      </c>
      <c r="C24" s="13" t="s">
        <v>33</v>
      </c>
      <c r="D24" s="15" t="s">
        <v>86</v>
      </c>
      <c r="E24" s="81" t="s">
        <v>30</v>
      </c>
      <c r="F24" s="82">
        <v>8</v>
      </c>
      <c r="G24" s="81">
        <v>7.5</v>
      </c>
      <c r="H24" s="100">
        <f t="shared" si="0"/>
        <v>3.9473684210526314</v>
      </c>
      <c r="I24" s="82">
        <v>17.7</v>
      </c>
      <c r="J24" s="79">
        <f t="shared" si="5"/>
        <v>28.395721925133692</v>
      </c>
      <c r="K24" s="82">
        <v>37.58</v>
      </c>
      <c r="L24" s="79">
        <f t="shared" si="2"/>
        <v>23.310271420968601</v>
      </c>
      <c r="M24" s="82">
        <v>72</v>
      </c>
      <c r="N24" s="79">
        <f t="shared" si="3"/>
        <v>17.013888888888889</v>
      </c>
      <c r="O24" s="110">
        <f t="shared" si="4"/>
        <v>72.667250656043805</v>
      </c>
      <c r="P24" s="81" t="s">
        <v>87</v>
      </c>
      <c r="Q24" s="108">
        <v>7</v>
      </c>
    </row>
    <row r="25" spans="1:17" ht="15.75">
      <c r="A25" s="76">
        <v>8</v>
      </c>
      <c r="B25" s="10" t="s">
        <v>68</v>
      </c>
      <c r="C25" s="10" t="s">
        <v>69</v>
      </c>
      <c r="D25" s="10" t="s">
        <v>47</v>
      </c>
      <c r="E25" s="81" t="s">
        <v>30</v>
      </c>
      <c r="F25" s="82">
        <v>8</v>
      </c>
      <c r="G25" s="81">
        <v>15.5</v>
      </c>
      <c r="H25" s="100">
        <f t="shared" si="0"/>
        <v>8.1578947368421044</v>
      </c>
      <c r="I25" s="82">
        <v>17</v>
      </c>
      <c r="J25" s="79">
        <f t="shared" si="5"/>
        <v>27.272727272727273</v>
      </c>
      <c r="K25" s="82">
        <v>49</v>
      </c>
      <c r="L25" s="79">
        <f t="shared" si="2"/>
        <v>17.877551020408163</v>
      </c>
      <c r="M25" s="82">
        <v>73</v>
      </c>
      <c r="N25" s="79">
        <f t="shared" si="3"/>
        <v>16.780821917808218</v>
      </c>
      <c r="O25" s="110">
        <f t="shared" si="4"/>
        <v>70.08899494778575</v>
      </c>
      <c r="P25" s="81" t="s">
        <v>70</v>
      </c>
      <c r="Q25" s="12">
        <v>8</v>
      </c>
    </row>
    <row r="26" spans="1:17" ht="15.75">
      <c r="A26" s="76">
        <v>9</v>
      </c>
      <c r="B26" s="10" t="s">
        <v>71</v>
      </c>
      <c r="C26" s="10" t="s">
        <v>72</v>
      </c>
      <c r="D26" s="10" t="s">
        <v>73</v>
      </c>
      <c r="E26" s="81" t="s">
        <v>30</v>
      </c>
      <c r="F26" s="82">
        <v>8</v>
      </c>
      <c r="G26" s="81">
        <v>17.75</v>
      </c>
      <c r="H26" s="100">
        <f t="shared" si="0"/>
        <v>9.3421052631578956</v>
      </c>
      <c r="I26" s="82">
        <v>12.8</v>
      </c>
      <c r="J26" s="79">
        <f t="shared" si="5"/>
        <v>20.53475935828877</v>
      </c>
      <c r="K26" s="82">
        <v>36.65</v>
      </c>
      <c r="L26" s="79">
        <f t="shared" si="2"/>
        <v>23.901773533424286</v>
      </c>
      <c r="M26" s="82">
        <v>79</v>
      </c>
      <c r="N26" s="79">
        <f t="shared" si="3"/>
        <v>15.50632911392405</v>
      </c>
      <c r="O26" s="110">
        <f t="shared" si="4"/>
        <v>69.284967268795</v>
      </c>
      <c r="P26" s="81" t="s">
        <v>74</v>
      </c>
      <c r="Q26" s="108">
        <v>9</v>
      </c>
    </row>
    <row r="27" spans="1:17" ht="15.75">
      <c r="A27" s="76">
        <v>10</v>
      </c>
      <c r="B27" s="14" t="s">
        <v>100</v>
      </c>
      <c r="C27" s="14" t="s">
        <v>101</v>
      </c>
      <c r="D27" s="14" t="s">
        <v>34</v>
      </c>
      <c r="E27" s="81" t="s">
        <v>30</v>
      </c>
      <c r="F27" s="82">
        <v>8</v>
      </c>
      <c r="G27" s="101">
        <v>11</v>
      </c>
      <c r="H27" s="100">
        <f t="shared" si="0"/>
        <v>5.7894736842105265</v>
      </c>
      <c r="I27" s="82">
        <v>15</v>
      </c>
      <c r="J27" s="79">
        <f t="shared" si="5"/>
        <v>24.064171122994654</v>
      </c>
      <c r="K27" s="82">
        <v>41.51</v>
      </c>
      <c r="L27" s="79">
        <f t="shared" si="2"/>
        <v>21.103348590701035</v>
      </c>
      <c r="M27" s="82">
        <v>68</v>
      </c>
      <c r="N27" s="79">
        <f t="shared" si="3"/>
        <v>18.014705882352942</v>
      </c>
      <c r="O27" s="110">
        <f t="shared" si="4"/>
        <v>68.971699280259159</v>
      </c>
      <c r="P27" s="17" t="s">
        <v>37</v>
      </c>
      <c r="Q27" s="12">
        <v>10</v>
      </c>
    </row>
    <row r="28" spans="1:17" ht="15.75">
      <c r="A28" s="76">
        <v>11</v>
      </c>
      <c r="B28" s="13" t="s">
        <v>96</v>
      </c>
      <c r="C28" s="13" t="s">
        <v>97</v>
      </c>
      <c r="D28" s="13" t="s">
        <v>34</v>
      </c>
      <c r="E28" s="81" t="s">
        <v>30</v>
      </c>
      <c r="F28" s="82">
        <v>8</v>
      </c>
      <c r="G28" s="101">
        <v>17.75</v>
      </c>
      <c r="H28" s="100">
        <f t="shared" si="0"/>
        <v>9.3421052631578956</v>
      </c>
      <c r="I28" s="82">
        <v>15.8</v>
      </c>
      <c r="J28" s="79">
        <f t="shared" si="5"/>
        <v>25.347593582887701</v>
      </c>
      <c r="K28" s="82">
        <v>49.37</v>
      </c>
      <c r="L28" s="79">
        <f t="shared" si="2"/>
        <v>17.74356896900952</v>
      </c>
      <c r="M28" s="82">
        <v>90</v>
      </c>
      <c r="N28" s="79">
        <f t="shared" si="3"/>
        <v>13.611111111111111</v>
      </c>
      <c r="O28" s="110">
        <f t="shared" si="4"/>
        <v>66.044378926166232</v>
      </c>
      <c r="P28" s="69" t="s">
        <v>91</v>
      </c>
      <c r="Q28" s="108">
        <v>11</v>
      </c>
    </row>
    <row r="29" spans="1:17" ht="15.75">
      <c r="A29" s="76">
        <v>12</v>
      </c>
      <c r="B29" s="13" t="s">
        <v>98</v>
      </c>
      <c r="C29" s="13" t="s">
        <v>28</v>
      </c>
      <c r="D29" s="13" t="s">
        <v>99</v>
      </c>
      <c r="E29" s="81" t="s">
        <v>30</v>
      </c>
      <c r="F29" s="82">
        <v>8</v>
      </c>
      <c r="G29" s="101">
        <v>9.25</v>
      </c>
      <c r="H29" s="100">
        <f t="shared" si="0"/>
        <v>4.8684210526315788</v>
      </c>
      <c r="I29" s="82">
        <v>13.4</v>
      </c>
      <c r="J29" s="79">
        <f t="shared" si="5"/>
        <v>21.497326203208559</v>
      </c>
      <c r="K29" s="82">
        <v>45.26</v>
      </c>
      <c r="L29" s="79">
        <f t="shared" si="2"/>
        <v>19.35483870967742</v>
      </c>
      <c r="M29" s="82">
        <v>71</v>
      </c>
      <c r="N29" s="79">
        <f t="shared" si="3"/>
        <v>17.253521126760564</v>
      </c>
      <c r="O29" s="110">
        <f t="shared" si="4"/>
        <v>62.974107092278118</v>
      </c>
      <c r="P29" s="81" t="s">
        <v>87</v>
      </c>
      <c r="Q29" s="12">
        <v>12</v>
      </c>
    </row>
    <row r="30" spans="1:17" ht="15.75">
      <c r="A30" s="76">
        <v>13</v>
      </c>
      <c r="B30" s="13" t="s">
        <v>102</v>
      </c>
      <c r="C30" s="13" t="s">
        <v>103</v>
      </c>
      <c r="D30" s="13" t="s">
        <v>47</v>
      </c>
      <c r="E30" s="81" t="s">
        <v>30</v>
      </c>
      <c r="F30" s="82">
        <v>8</v>
      </c>
      <c r="G30" s="101">
        <v>10.75</v>
      </c>
      <c r="H30" s="100">
        <f t="shared" si="0"/>
        <v>5.6578947368421053</v>
      </c>
      <c r="I30" s="81">
        <v>10.8</v>
      </c>
      <c r="J30" s="83">
        <f t="shared" si="5"/>
        <v>17.326203208556151</v>
      </c>
      <c r="K30" s="81">
        <v>52.8</v>
      </c>
      <c r="L30" s="79">
        <f t="shared" si="2"/>
        <v>16.590909090909093</v>
      </c>
      <c r="M30" s="81">
        <v>69</v>
      </c>
      <c r="N30" s="79">
        <f t="shared" si="3"/>
        <v>17.753623188405797</v>
      </c>
      <c r="O30" s="110">
        <f t="shared" si="4"/>
        <v>57.328630224713152</v>
      </c>
      <c r="P30" s="17" t="s">
        <v>104</v>
      </c>
      <c r="Q30" s="108">
        <v>13</v>
      </c>
    </row>
    <row r="31" spans="1:17" ht="15.75">
      <c r="A31" s="76">
        <v>14</v>
      </c>
      <c r="B31" s="18" t="s">
        <v>92</v>
      </c>
      <c r="C31" s="18" t="s">
        <v>82</v>
      </c>
      <c r="D31" s="18" t="s">
        <v>47</v>
      </c>
      <c r="E31" s="81" t="s">
        <v>30</v>
      </c>
      <c r="F31" s="82">
        <v>8</v>
      </c>
      <c r="G31" s="81">
        <v>12</v>
      </c>
      <c r="H31" s="100">
        <f t="shared" si="0"/>
        <v>6.3157894736842106</v>
      </c>
      <c r="I31" s="82">
        <v>0</v>
      </c>
      <c r="J31" s="79">
        <f t="shared" si="5"/>
        <v>0</v>
      </c>
      <c r="K31" s="82">
        <v>45.93</v>
      </c>
      <c r="L31" s="79">
        <f t="shared" si="2"/>
        <v>19.072501632919661</v>
      </c>
      <c r="M31" s="82">
        <v>64</v>
      </c>
      <c r="N31" s="79">
        <f t="shared" si="3"/>
        <v>19.140625</v>
      </c>
      <c r="O31" s="110">
        <f t="shared" si="4"/>
        <v>44.528916106603873</v>
      </c>
      <c r="P31" s="17" t="s">
        <v>58</v>
      </c>
      <c r="Q31" s="12">
        <v>14</v>
      </c>
    </row>
    <row r="32" spans="1:17" ht="15.75">
      <c r="A32" s="76">
        <v>15</v>
      </c>
      <c r="B32" s="14" t="s">
        <v>81</v>
      </c>
      <c r="C32" s="14" t="s">
        <v>82</v>
      </c>
      <c r="D32" s="14" t="s">
        <v>83</v>
      </c>
      <c r="E32" s="81" t="s">
        <v>30</v>
      </c>
      <c r="F32" s="82">
        <v>8</v>
      </c>
      <c r="G32" s="81">
        <v>8.5</v>
      </c>
      <c r="H32" s="100">
        <f t="shared" si="0"/>
        <v>4.4736842105263159</v>
      </c>
      <c r="I32" s="82">
        <v>0</v>
      </c>
      <c r="J32" s="79">
        <f t="shared" si="5"/>
        <v>0</v>
      </c>
      <c r="K32" s="82">
        <v>44.99</v>
      </c>
      <c r="L32" s="79">
        <f t="shared" si="2"/>
        <v>19.470993554123137</v>
      </c>
      <c r="M32" s="82">
        <v>89</v>
      </c>
      <c r="N32" s="79">
        <f t="shared" si="3"/>
        <v>13.764044943820224</v>
      </c>
      <c r="O32" s="110">
        <f t="shared" si="4"/>
        <v>37.708722708469679</v>
      </c>
      <c r="P32" s="15" t="s">
        <v>84</v>
      </c>
      <c r="Q32" s="108">
        <v>15</v>
      </c>
    </row>
  </sheetData>
  <autoFilter ref="A6:Q6">
    <sortState ref="A7:Q32">
      <sortCondition ref="F6"/>
    </sortState>
  </autoFilter>
  <mergeCells count="4">
    <mergeCell ref="G5:H5"/>
    <mergeCell ref="I5:J5"/>
    <mergeCell ref="K5:L5"/>
    <mergeCell ref="M5:N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opLeftCell="B1" zoomScale="85" zoomScaleNormal="85" workbookViewId="0">
      <selection activeCell="P6" sqref="P6:Q8"/>
    </sheetView>
  </sheetViews>
  <sheetFormatPr defaultRowHeight="15"/>
  <cols>
    <col min="2" max="2" width="19.28515625" customWidth="1"/>
    <col min="3" max="3" width="18.42578125" customWidth="1"/>
    <col min="4" max="4" width="17.85546875" customWidth="1"/>
    <col min="6" max="6" width="6.5703125" customWidth="1"/>
    <col min="8" max="8" width="12.28515625" customWidth="1"/>
    <col min="15" max="15" width="16.28515625" customWidth="1"/>
    <col min="16" max="16" width="51.7109375" customWidth="1"/>
  </cols>
  <sheetData>
    <row r="1" spans="1:17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1:17">
      <c r="A2" s="1" t="s">
        <v>1</v>
      </c>
      <c r="B2" s="1">
        <v>20</v>
      </c>
      <c r="C2" s="1"/>
      <c r="D2" s="1" t="s">
        <v>2</v>
      </c>
      <c r="E2" s="1">
        <v>30</v>
      </c>
      <c r="F2" s="1"/>
      <c r="G2" s="1"/>
      <c r="H2" s="1" t="s">
        <v>3</v>
      </c>
      <c r="I2" s="1">
        <v>25</v>
      </c>
      <c r="J2" s="1"/>
      <c r="K2" s="1" t="s">
        <v>4</v>
      </c>
      <c r="L2" s="1">
        <v>25</v>
      </c>
      <c r="M2" s="1"/>
      <c r="N2" s="1"/>
      <c r="O2" s="1"/>
    </row>
    <row r="3" spans="1:17">
      <c r="A3" s="1" t="s">
        <v>5</v>
      </c>
      <c r="B3" s="1">
        <v>38</v>
      </c>
      <c r="C3" s="1"/>
      <c r="D3" s="1" t="s">
        <v>6</v>
      </c>
      <c r="E3" s="1">
        <v>19.399999999999999</v>
      </c>
      <c r="F3" s="1"/>
      <c r="G3" s="1"/>
      <c r="H3" s="1" t="s">
        <v>7</v>
      </c>
      <c r="I3" s="1">
        <v>37.42</v>
      </c>
      <c r="J3" s="1"/>
      <c r="K3" s="1" t="s">
        <v>8</v>
      </c>
      <c r="L3" s="1">
        <v>54</v>
      </c>
      <c r="M3" s="1"/>
      <c r="N3" s="1"/>
      <c r="O3" s="1"/>
    </row>
    <row r="4" spans="1:17">
      <c r="A4" s="1"/>
      <c r="B4" s="1" t="s">
        <v>9</v>
      </c>
      <c r="C4" s="1"/>
      <c r="D4" s="1"/>
      <c r="E4" s="1" t="s">
        <v>10</v>
      </c>
      <c r="F4" s="1"/>
      <c r="G4" s="1"/>
      <c r="H4" s="1"/>
      <c r="I4" s="1" t="s">
        <v>11</v>
      </c>
      <c r="J4" s="1"/>
      <c r="K4" s="1" t="s">
        <v>12</v>
      </c>
      <c r="L4" s="1" t="s">
        <v>13</v>
      </c>
      <c r="M4" s="1"/>
      <c r="N4" s="1"/>
      <c r="O4" s="1"/>
    </row>
    <row r="5" spans="1:17">
      <c r="A5" s="1"/>
      <c r="B5" s="1"/>
      <c r="G5" s="125" t="s">
        <v>14</v>
      </c>
      <c r="H5" s="125"/>
      <c r="I5" s="125" t="s">
        <v>15</v>
      </c>
      <c r="J5" s="125"/>
      <c r="K5" s="125" t="s">
        <v>16</v>
      </c>
      <c r="L5" s="125"/>
      <c r="M5" s="125" t="s">
        <v>17</v>
      </c>
      <c r="N5" s="125"/>
      <c r="O5" s="1"/>
    </row>
    <row r="6" spans="1:17">
      <c r="A6" s="2" t="s">
        <v>322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24</v>
      </c>
      <c r="J6" s="2" t="s">
        <v>25</v>
      </c>
      <c r="K6" s="2" t="s">
        <v>24</v>
      </c>
      <c r="L6" s="2" t="s">
        <v>25</v>
      </c>
      <c r="M6" s="2" t="s">
        <v>24</v>
      </c>
      <c r="N6" s="2" t="s">
        <v>25</v>
      </c>
      <c r="O6" s="2" t="s">
        <v>26</v>
      </c>
      <c r="P6" s="3" t="s">
        <v>321</v>
      </c>
      <c r="Q6" s="3" t="s">
        <v>322</v>
      </c>
    </row>
    <row r="7" spans="1:17" ht="18.75">
      <c r="A7" s="2">
        <v>1</v>
      </c>
      <c r="B7" s="28" t="s">
        <v>165</v>
      </c>
      <c r="C7" s="29" t="s">
        <v>109</v>
      </c>
      <c r="D7" s="28" t="s">
        <v>135</v>
      </c>
      <c r="E7" s="12" t="s">
        <v>30</v>
      </c>
      <c r="F7" s="12">
        <v>7</v>
      </c>
      <c r="G7" s="12">
        <v>16.75</v>
      </c>
      <c r="H7" s="98">
        <f t="shared" ref="H7:H35" si="0">($B$2*G7)/$B$3</f>
        <v>8.8157894736842106</v>
      </c>
      <c r="I7" s="12">
        <v>19.399999999999999</v>
      </c>
      <c r="J7" s="7">
        <f t="shared" ref="J7:J35" si="1">$E$2*I7/$E$3</f>
        <v>30.000000000000004</v>
      </c>
      <c r="K7" s="12">
        <v>47.34</v>
      </c>
      <c r="L7" s="7">
        <f t="shared" ref="L7:L15" si="2">$I$2*$I$3/K7</f>
        <v>19.761301225179551</v>
      </c>
      <c r="M7" s="12">
        <v>70</v>
      </c>
      <c r="N7" s="7">
        <f t="shared" ref="N7:N15" si="3">$L$2*$L$3/M7</f>
        <v>19.285714285714285</v>
      </c>
      <c r="O7" s="102">
        <f t="shared" ref="O7:O35" si="4">SUM(N7,L7,J7,H7)</f>
        <v>77.862804984578048</v>
      </c>
      <c r="P7" s="30" t="s">
        <v>74</v>
      </c>
      <c r="Q7" s="12">
        <v>1</v>
      </c>
    </row>
    <row r="8" spans="1:17" ht="21.75" customHeight="1">
      <c r="A8" s="2">
        <v>2</v>
      </c>
      <c r="B8" s="34" t="s">
        <v>171</v>
      </c>
      <c r="C8" s="34" t="s">
        <v>109</v>
      </c>
      <c r="D8" s="34" t="s">
        <v>172</v>
      </c>
      <c r="E8" s="12" t="s">
        <v>30</v>
      </c>
      <c r="F8" s="12">
        <v>7</v>
      </c>
      <c r="G8" s="12">
        <v>11.5</v>
      </c>
      <c r="H8" s="98">
        <f t="shared" si="0"/>
        <v>6.0526315789473681</v>
      </c>
      <c r="I8" s="12">
        <v>17.8</v>
      </c>
      <c r="J8" s="7">
        <f t="shared" si="1"/>
        <v>27.52577319587629</v>
      </c>
      <c r="K8" s="12">
        <v>37.42</v>
      </c>
      <c r="L8" s="7">
        <f t="shared" si="2"/>
        <v>25</v>
      </c>
      <c r="M8" s="12">
        <v>88</v>
      </c>
      <c r="N8" s="7">
        <f t="shared" si="3"/>
        <v>15.340909090909092</v>
      </c>
      <c r="O8" s="102">
        <f t="shared" si="4"/>
        <v>73.919313865732761</v>
      </c>
      <c r="P8" s="33" t="s">
        <v>54</v>
      </c>
      <c r="Q8" s="12">
        <v>2</v>
      </c>
    </row>
    <row r="9" spans="1:17" ht="18.75">
      <c r="A9" s="2">
        <v>3</v>
      </c>
      <c r="B9" s="33" t="s">
        <v>169</v>
      </c>
      <c r="C9" s="33" t="s">
        <v>170</v>
      </c>
      <c r="D9" s="33" t="s">
        <v>138</v>
      </c>
      <c r="E9" s="12" t="s">
        <v>30</v>
      </c>
      <c r="F9" s="12">
        <v>7</v>
      </c>
      <c r="G9" s="12">
        <v>15.5</v>
      </c>
      <c r="H9" s="98">
        <f t="shared" si="0"/>
        <v>8.1578947368421044</v>
      </c>
      <c r="I9" s="12">
        <v>18.5</v>
      </c>
      <c r="J9" s="7">
        <f t="shared" si="1"/>
        <v>28.608247422680414</v>
      </c>
      <c r="K9" s="12">
        <v>45.5</v>
      </c>
      <c r="L9" s="7">
        <f t="shared" si="2"/>
        <v>20.560439560439562</v>
      </c>
      <c r="M9" s="12">
        <v>88</v>
      </c>
      <c r="N9" s="7">
        <f t="shared" si="3"/>
        <v>15.340909090909092</v>
      </c>
      <c r="O9" s="102">
        <f t="shared" si="4"/>
        <v>72.667490810871186</v>
      </c>
      <c r="P9" s="33" t="s">
        <v>54</v>
      </c>
      <c r="Q9" s="12">
        <v>3</v>
      </c>
    </row>
    <row r="10" spans="1:17" ht="15.75" customHeight="1">
      <c r="A10" s="2">
        <v>4</v>
      </c>
      <c r="B10" s="32" t="s">
        <v>173</v>
      </c>
      <c r="C10" s="32" t="s">
        <v>174</v>
      </c>
      <c r="D10" s="32" t="s">
        <v>119</v>
      </c>
      <c r="E10" s="12" t="s">
        <v>30</v>
      </c>
      <c r="F10" s="12">
        <v>7</v>
      </c>
      <c r="G10" s="12">
        <v>18</v>
      </c>
      <c r="H10" s="98">
        <f t="shared" si="0"/>
        <v>9.473684210526315</v>
      </c>
      <c r="I10" s="12">
        <v>18.3</v>
      </c>
      <c r="J10" s="7">
        <f t="shared" si="1"/>
        <v>28.298969072164951</v>
      </c>
      <c r="K10" s="12">
        <v>50.54</v>
      </c>
      <c r="L10" s="7">
        <f t="shared" si="2"/>
        <v>18.510091017016226</v>
      </c>
      <c r="M10" s="12">
        <v>94</v>
      </c>
      <c r="N10" s="7">
        <f t="shared" si="3"/>
        <v>14.361702127659575</v>
      </c>
      <c r="O10" s="102">
        <f t="shared" si="4"/>
        <v>70.644446427367058</v>
      </c>
      <c r="P10" s="28" t="s">
        <v>84</v>
      </c>
      <c r="Q10" s="12">
        <v>4</v>
      </c>
    </row>
    <row r="11" spans="1:17">
      <c r="A11" s="2">
        <v>5</v>
      </c>
      <c r="B11" s="19" t="s">
        <v>175</v>
      </c>
      <c r="C11" s="19" t="s">
        <v>176</v>
      </c>
      <c r="D11" s="19" t="s">
        <v>177</v>
      </c>
      <c r="E11" s="12" t="s">
        <v>30</v>
      </c>
      <c r="F11" s="12">
        <v>7</v>
      </c>
      <c r="G11" s="12">
        <v>12</v>
      </c>
      <c r="H11" s="98">
        <f t="shared" si="0"/>
        <v>6.3157894736842106</v>
      </c>
      <c r="I11" s="12">
        <v>15.5</v>
      </c>
      <c r="J11" s="7">
        <f t="shared" si="1"/>
        <v>23.969072164948454</v>
      </c>
      <c r="K11" s="12">
        <v>55.95</v>
      </c>
      <c r="L11" s="7">
        <f t="shared" si="2"/>
        <v>16.720285969615727</v>
      </c>
      <c r="M11" s="12">
        <v>68</v>
      </c>
      <c r="N11" s="7">
        <f t="shared" si="3"/>
        <v>19.852941176470587</v>
      </c>
      <c r="O11" s="102">
        <f t="shared" si="4"/>
        <v>66.858088784718973</v>
      </c>
      <c r="P11" s="11" t="s">
        <v>107</v>
      </c>
      <c r="Q11" s="12">
        <v>5</v>
      </c>
    </row>
    <row r="12" spans="1:17">
      <c r="A12" s="2">
        <v>6</v>
      </c>
      <c r="B12" s="19" t="s">
        <v>178</v>
      </c>
      <c r="C12" s="19" t="s">
        <v>179</v>
      </c>
      <c r="D12" s="19" t="s">
        <v>180</v>
      </c>
      <c r="E12" s="12" t="s">
        <v>30</v>
      </c>
      <c r="F12" s="12">
        <v>7</v>
      </c>
      <c r="G12" s="12">
        <v>10.5</v>
      </c>
      <c r="H12" s="98">
        <f t="shared" si="0"/>
        <v>5.5263157894736841</v>
      </c>
      <c r="I12" s="12">
        <v>15</v>
      </c>
      <c r="J12" s="7">
        <f t="shared" si="1"/>
        <v>23.195876288659797</v>
      </c>
      <c r="K12" s="12">
        <v>49.19</v>
      </c>
      <c r="L12" s="7">
        <f t="shared" si="2"/>
        <v>19.018093108355359</v>
      </c>
      <c r="M12" s="12">
        <v>82</v>
      </c>
      <c r="N12" s="7">
        <f t="shared" si="3"/>
        <v>16.463414634146343</v>
      </c>
      <c r="O12" s="102">
        <f t="shared" si="4"/>
        <v>64.20369982063518</v>
      </c>
      <c r="P12" s="11" t="s">
        <v>64</v>
      </c>
      <c r="Q12" s="12">
        <v>6</v>
      </c>
    </row>
    <row r="13" spans="1:17" ht="31.5" customHeight="1">
      <c r="A13" s="2">
        <v>7</v>
      </c>
      <c r="B13" s="31" t="s">
        <v>166</v>
      </c>
      <c r="C13" s="31" t="s">
        <v>121</v>
      </c>
      <c r="D13" s="31" t="s">
        <v>127</v>
      </c>
      <c r="E13" s="12" t="s">
        <v>30</v>
      </c>
      <c r="F13" s="12">
        <v>7</v>
      </c>
      <c r="G13" s="12">
        <v>13.75</v>
      </c>
      <c r="H13" s="98">
        <f t="shared" si="0"/>
        <v>7.2368421052631575</v>
      </c>
      <c r="I13" s="12">
        <v>0</v>
      </c>
      <c r="J13" s="7">
        <f t="shared" si="1"/>
        <v>0</v>
      </c>
      <c r="K13" s="12">
        <v>41.78</v>
      </c>
      <c r="L13" s="7">
        <f t="shared" si="2"/>
        <v>22.391096218286261</v>
      </c>
      <c r="M13" s="12">
        <v>69</v>
      </c>
      <c r="N13" s="7">
        <f t="shared" si="3"/>
        <v>19.565217391304348</v>
      </c>
      <c r="O13" s="102">
        <f t="shared" si="4"/>
        <v>49.193155714853766</v>
      </c>
      <c r="P13" s="32" t="s">
        <v>37</v>
      </c>
      <c r="Q13" s="12">
        <v>7</v>
      </c>
    </row>
    <row r="14" spans="1:17" ht="37.5" customHeight="1">
      <c r="A14" s="2">
        <v>8</v>
      </c>
      <c r="B14" s="28" t="s">
        <v>162</v>
      </c>
      <c r="C14" s="28" t="s">
        <v>163</v>
      </c>
      <c r="D14" s="28" t="s">
        <v>164</v>
      </c>
      <c r="E14" s="12" t="s">
        <v>30</v>
      </c>
      <c r="F14" s="12">
        <v>7</v>
      </c>
      <c r="G14" s="12">
        <v>15.5</v>
      </c>
      <c r="H14" s="98">
        <f t="shared" si="0"/>
        <v>8.1578947368421044</v>
      </c>
      <c r="I14" s="12">
        <v>0</v>
      </c>
      <c r="J14" s="7">
        <f t="shared" si="1"/>
        <v>0</v>
      </c>
      <c r="K14" s="12">
        <v>54.13</v>
      </c>
      <c r="L14" s="7">
        <f t="shared" si="2"/>
        <v>17.282468132274154</v>
      </c>
      <c r="M14" s="12">
        <v>88</v>
      </c>
      <c r="N14" s="7">
        <f t="shared" si="3"/>
        <v>15.340909090909092</v>
      </c>
      <c r="O14" s="102">
        <f t="shared" si="4"/>
        <v>40.78127196002535</v>
      </c>
      <c r="P14" s="85" t="s">
        <v>31</v>
      </c>
      <c r="Q14" s="12">
        <v>8</v>
      </c>
    </row>
    <row r="15" spans="1:17" ht="15.75" customHeight="1">
      <c r="A15" s="2">
        <v>9</v>
      </c>
      <c r="B15" s="28" t="s">
        <v>161</v>
      </c>
      <c r="C15" s="28" t="s">
        <v>121</v>
      </c>
      <c r="D15" s="28" t="s">
        <v>119</v>
      </c>
      <c r="E15" s="12" t="s">
        <v>30</v>
      </c>
      <c r="F15" s="12">
        <v>7</v>
      </c>
      <c r="G15" s="12">
        <v>14.5</v>
      </c>
      <c r="H15" s="98">
        <f t="shared" si="0"/>
        <v>7.6315789473684212</v>
      </c>
      <c r="I15" s="12">
        <v>0</v>
      </c>
      <c r="J15" s="7">
        <f t="shared" si="1"/>
        <v>0</v>
      </c>
      <c r="K15" s="12">
        <v>60.44</v>
      </c>
      <c r="L15" s="7">
        <f t="shared" si="2"/>
        <v>15.478160158835209</v>
      </c>
      <c r="M15" s="12">
        <v>89</v>
      </c>
      <c r="N15" s="7">
        <f t="shared" si="3"/>
        <v>15.168539325842696</v>
      </c>
      <c r="O15" s="102">
        <f t="shared" si="4"/>
        <v>38.278278432046321</v>
      </c>
      <c r="P15" s="85" t="s">
        <v>31</v>
      </c>
      <c r="Q15" s="12">
        <v>9</v>
      </c>
    </row>
    <row r="16" spans="1:17" ht="18.75" customHeight="1">
      <c r="A16" s="2">
        <v>10</v>
      </c>
      <c r="B16" s="31" t="s">
        <v>167</v>
      </c>
      <c r="C16" s="31" t="s">
        <v>168</v>
      </c>
      <c r="D16" s="31" t="s">
        <v>127</v>
      </c>
      <c r="E16" s="12" t="s">
        <v>30</v>
      </c>
      <c r="F16" s="12">
        <v>7</v>
      </c>
      <c r="G16" s="7">
        <f ca="1">$B$2*H16/$B$3</f>
        <v>0</v>
      </c>
      <c r="H16" s="98">
        <f t="shared" ca="1" si="0"/>
        <v>8.8157894736842106</v>
      </c>
      <c r="I16" s="12">
        <v>0</v>
      </c>
      <c r="J16" s="7">
        <f t="shared" si="1"/>
        <v>0</v>
      </c>
      <c r="K16" s="12">
        <v>0</v>
      </c>
      <c r="L16" s="7">
        <v>0</v>
      </c>
      <c r="M16" s="12">
        <v>0</v>
      </c>
      <c r="N16" s="7">
        <v>0</v>
      </c>
      <c r="O16" s="102">
        <f t="shared" ca="1" si="4"/>
        <v>0</v>
      </c>
      <c r="P16" s="86" t="s">
        <v>37</v>
      </c>
      <c r="Q16" s="12">
        <v>10</v>
      </c>
    </row>
    <row r="17" spans="1:17" ht="15.75">
      <c r="A17" s="2">
        <v>1</v>
      </c>
      <c r="B17" s="20" t="s">
        <v>108</v>
      </c>
      <c r="C17" s="20" t="s">
        <v>109</v>
      </c>
      <c r="D17" s="20" t="s">
        <v>110</v>
      </c>
      <c r="E17" s="6" t="s">
        <v>30</v>
      </c>
      <c r="F17" s="6">
        <v>8</v>
      </c>
      <c r="G17" s="6">
        <v>10.5</v>
      </c>
      <c r="H17" s="98">
        <f t="shared" si="0"/>
        <v>5.5263157894736841</v>
      </c>
      <c r="I17" s="6">
        <v>19</v>
      </c>
      <c r="J17" s="7">
        <f t="shared" si="1"/>
        <v>29.381443298969074</v>
      </c>
      <c r="K17" s="6">
        <v>47.07</v>
      </c>
      <c r="L17" s="7">
        <f>$I$2*$I$3/K17</f>
        <v>19.874654769492246</v>
      </c>
      <c r="M17" s="6">
        <v>62</v>
      </c>
      <c r="N17" s="7">
        <f t="shared" ref="N17:N35" si="5">$L$2*$L$3/M17</f>
        <v>21.774193548387096</v>
      </c>
      <c r="O17" s="102">
        <f t="shared" si="4"/>
        <v>76.556607406322101</v>
      </c>
      <c r="P17" s="21" t="s">
        <v>70</v>
      </c>
      <c r="Q17" s="102">
        <v>1</v>
      </c>
    </row>
    <row r="18" spans="1:17" ht="18.75" customHeight="1">
      <c r="A18" s="2">
        <v>2</v>
      </c>
      <c r="B18" s="21" t="s">
        <v>156</v>
      </c>
      <c r="C18" s="21" t="s">
        <v>121</v>
      </c>
      <c r="D18" s="21" t="s">
        <v>138</v>
      </c>
      <c r="E18" s="6" t="s">
        <v>30</v>
      </c>
      <c r="F18" s="6">
        <v>8</v>
      </c>
      <c r="G18" s="6">
        <v>13</v>
      </c>
      <c r="H18" s="98">
        <f t="shared" si="0"/>
        <v>6.8421052631578947</v>
      </c>
      <c r="I18" s="6">
        <v>18.399999999999999</v>
      </c>
      <c r="J18" s="7">
        <f t="shared" si="1"/>
        <v>28.453608247422682</v>
      </c>
      <c r="K18" s="6">
        <v>39.92</v>
      </c>
      <c r="L18" s="7">
        <f>$I$2*$I$3/K18</f>
        <v>23.434368737474948</v>
      </c>
      <c r="M18" s="6">
        <v>76</v>
      </c>
      <c r="N18" s="7">
        <f t="shared" si="5"/>
        <v>17.763157894736842</v>
      </c>
      <c r="O18" s="102">
        <f t="shared" si="4"/>
        <v>76.493240142792359</v>
      </c>
      <c r="P18" s="26" t="s">
        <v>77</v>
      </c>
      <c r="Q18" s="102">
        <v>2</v>
      </c>
    </row>
    <row r="19" spans="1:17" ht="15.75">
      <c r="A19" s="2">
        <v>3</v>
      </c>
      <c r="B19" s="20" t="s">
        <v>145</v>
      </c>
      <c r="C19" s="20" t="s">
        <v>146</v>
      </c>
      <c r="D19" s="20" t="s">
        <v>147</v>
      </c>
      <c r="E19" s="6" t="s">
        <v>30</v>
      </c>
      <c r="F19" s="6">
        <v>8</v>
      </c>
      <c r="G19" s="6">
        <v>21</v>
      </c>
      <c r="H19" s="98">
        <f t="shared" si="0"/>
        <v>11.052631578947368</v>
      </c>
      <c r="I19" s="6">
        <v>18</v>
      </c>
      <c r="J19" s="7">
        <f t="shared" si="1"/>
        <v>27.835051546391753</v>
      </c>
      <c r="K19" s="6">
        <v>47.79</v>
      </c>
      <c r="L19" s="7">
        <f>$I$2*$I$3/K19</f>
        <v>19.575224942456583</v>
      </c>
      <c r="M19" s="6">
        <v>76</v>
      </c>
      <c r="N19" s="7">
        <f t="shared" si="5"/>
        <v>17.763157894736842</v>
      </c>
      <c r="O19" s="102">
        <f t="shared" si="4"/>
        <v>76.226065962532545</v>
      </c>
      <c r="P19" s="23" t="s">
        <v>74</v>
      </c>
      <c r="Q19" s="102">
        <v>3</v>
      </c>
    </row>
    <row r="20" spans="1:17" ht="15.75">
      <c r="A20" s="2">
        <v>4</v>
      </c>
      <c r="B20" s="21" t="s">
        <v>133</v>
      </c>
      <c r="C20" s="21" t="s">
        <v>134</v>
      </c>
      <c r="D20" s="21" t="s">
        <v>135</v>
      </c>
      <c r="E20" s="6" t="s">
        <v>30</v>
      </c>
      <c r="F20" s="6">
        <v>8</v>
      </c>
      <c r="G20" s="6">
        <v>14.5</v>
      </c>
      <c r="H20" s="98">
        <f t="shared" si="0"/>
        <v>7.6315789473684212</v>
      </c>
      <c r="I20" s="6">
        <v>18</v>
      </c>
      <c r="J20" s="7">
        <f t="shared" si="1"/>
        <v>27.835051546391753</v>
      </c>
      <c r="K20" s="6">
        <v>43.54</v>
      </c>
      <c r="L20" s="7">
        <f>$I$2*$I$3/K20</f>
        <v>21.485989894350023</v>
      </c>
      <c r="M20" s="6">
        <v>71</v>
      </c>
      <c r="N20" s="7">
        <f t="shared" si="5"/>
        <v>19.014084507042252</v>
      </c>
      <c r="O20" s="102">
        <f t="shared" si="4"/>
        <v>75.966704895152461</v>
      </c>
      <c r="P20" s="25" t="s">
        <v>128</v>
      </c>
      <c r="Q20" s="102">
        <v>4</v>
      </c>
    </row>
    <row r="21" spans="1:17" ht="15.75">
      <c r="A21" s="2">
        <v>5</v>
      </c>
      <c r="B21" s="21" t="s">
        <v>151</v>
      </c>
      <c r="C21" s="21" t="s">
        <v>152</v>
      </c>
      <c r="D21" s="21" t="s">
        <v>131</v>
      </c>
      <c r="E21" s="6" t="s">
        <v>30</v>
      </c>
      <c r="F21" s="6">
        <v>8</v>
      </c>
      <c r="G21" s="6">
        <v>13</v>
      </c>
      <c r="H21" s="98">
        <f t="shared" si="0"/>
        <v>6.8421052631578947</v>
      </c>
      <c r="I21" s="6">
        <v>18.399999999999999</v>
      </c>
      <c r="J21" s="7">
        <f t="shared" si="1"/>
        <v>28.453608247422682</v>
      </c>
      <c r="K21" s="6">
        <v>37.93</v>
      </c>
      <c r="L21" s="7">
        <v>25</v>
      </c>
      <c r="M21" s="6">
        <v>87</v>
      </c>
      <c r="N21" s="7">
        <f t="shared" si="5"/>
        <v>15.517241379310345</v>
      </c>
      <c r="O21" s="102">
        <f t="shared" si="4"/>
        <v>75.812954889890918</v>
      </c>
      <c r="P21" s="26" t="s">
        <v>77</v>
      </c>
      <c r="Q21" s="102">
        <v>5</v>
      </c>
    </row>
    <row r="22" spans="1:17" ht="15.75">
      <c r="A22" s="2">
        <v>6</v>
      </c>
      <c r="B22" s="20" t="s">
        <v>117</v>
      </c>
      <c r="C22" s="20" t="s">
        <v>118</v>
      </c>
      <c r="D22" s="20" t="s">
        <v>119</v>
      </c>
      <c r="E22" s="6" t="s">
        <v>30</v>
      </c>
      <c r="F22" s="6">
        <v>8</v>
      </c>
      <c r="G22" s="6">
        <v>15.25</v>
      </c>
      <c r="H22" s="98">
        <f t="shared" si="0"/>
        <v>8.026315789473685</v>
      </c>
      <c r="I22" s="6">
        <v>18.399999999999999</v>
      </c>
      <c r="J22" s="7">
        <f t="shared" si="1"/>
        <v>28.453608247422682</v>
      </c>
      <c r="K22" s="6">
        <v>43.19</v>
      </c>
      <c r="L22" s="7">
        <f t="shared" ref="L22:L35" si="6">$I$2*$I$3/K22</f>
        <v>21.66010650613568</v>
      </c>
      <c r="M22" s="6">
        <v>80</v>
      </c>
      <c r="N22" s="7">
        <f t="shared" si="5"/>
        <v>16.875</v>
      </c>
      <c r="O22" s="102">
        <f t="shared" si="4"/>
        <v>75.01503054303204</v>
      </c>
      <c r="P22" s="23" t="s">
        <v>74</v>
      </c>
      <c r="Q22" s="102">
        <v>6</v>
      </c>
    </row>
    <row r="23" spans="1:17" ht="15.75">
      <c r="A23" s="2">
        <v>7</v>
      </c>
      <c r="B23" s="21" t="s">
        <v>125</v>
      </c>
      <c r="C23" s="21" t="s">
        <v>126</v>
      </c>
      <c r="D23" s="21" t="s">
        <v>127</v>
      </c>
      <c r="E23" s="6" t="s">
        <v>30</v>
      </c>
      <c r="F23" s="6">
        <v>8</v>
      </c>
      <c r="G23" s="6">
        <v>9.75</v>
      </c>
      <c r="H23" s="98">
        <f t="shared" si="0"/>
        <v>5.1315789473684212</v>
      </c>
      <c r="I23" s="6">
        <v>17.399999999999999</v>
      </c>
      <c r="J23" s="7">
        <f t="shared" si="1"/>
        <v>26.907216494845361</v>
      </c>
      <c r="K23" s="6">
        <v>45.55</v>
      </c>
      <c r="L23" s="7">
        <f t="shared" si="6"/>
        <v>20.537870472008784</v>
      </c>
      <c r="M23" s="6">
        <v>66</v>
      </c>
      <c r="N23" s="7">
        <f t="shared" si="5"/>
        <v>20.454545454545453</v>
      </c>
      <c r="O23" s="102">
        <f t="shared" si="4"/>
        <v>73.031211368768027</v>
      </c>
      <c r="P23" s="25" t="s">
        <v>128</v>
      </c>
      <c r="Q23" s="102">
        <v>7</v>
      </c>
    </row>
    <row r="24" spans="1:17" ht="15.75">
      <c r="A24" s="2">
        <v>8</v>
      </c>
      <c r="B24" s="20" t="s">
        <v>122</v>
      </c>
      <c r="C24" s="20" t="s">
        <v>123</v>
      </c>
      <c r="D24" s="20" t="s">
        <v>124</v>
      </c>
      <c r="E24" s="6" t="s">
        <v>30</v>
      </c>
      <c r="F24" s="6">
        <v>8</v>
      </c>
      <c r="G24" s="6">
        <v>14.5</v>
      </c>
      <c r="H24" s="98">
        <f t="shared" si="0"/>
        <v>7.6315789473684212</v>
      </c>
      <c r="I24" s="6">
        <v>16.3</v>
      </c>
      <c r="J24" s="7">
        <f t="shared" si="1"/>
        <v>25.206185567010312</v>
      </c>
      <c r="K24" s="6">
        <v>42.73</v>
      </c>
      <c r="L24" s="7">
        <f t="shared" si="6"/>
        <v>21.89328340744208</v>
      </c>
      <c r="M24" s="6">
        <v>77</v>
      </c>
      <c r="N24" s="7">
        <f t="shared" si="5"/>
        <v>17.532467532467532</v>
      </c>
      <c r="O24" s="102">
        <f t="shared" si="4"/>
        <v>72.263515454288353</v>
      </c>
      <c r="P24" s="23" t="s">
        <v>74</v>
      </c>
      <c r="Q24" s="102">
        <v>8</v>
      </c>
    </row>
    <row r="25" spans="1:17" ht="15.75">
      <c r="A25" s="2">
        <v>9</v>
      </c>
      <c r="B25" s="20" t="s">
        <v>114</v>
      </c>
      <c r="C25" s="20" t="s">
        <v>115</v>
      </c>
      <c r="D25" s="20" t="s">
        <v>116</v>
      </c>
      <c r="E25" s="6" t="s">
        <v>30</v>
      </c>
      <c r="F25" s="6">
        <v>8</v>
      </c>
      <c r="G25" s="6">
        <v>8.75</v>
      </c>
      <c r="H25" s="98">
        <f t="shared" si="0"/>
        <v>4.6052631578947372</v>
      </c>
      <c r="I25" s="6">
        <v>12</v>
      </c>
      <c r="J25" s="7">
        <f t="shared" si="1"/>
        <v>18.556701030927837</v>
      </c>
      <c r="K25" s="6">
        <v>42.89</v>
      </c>
      <c r="L25" s="7">
        <f t="shared" si="6"/>
        <v>21.811611098158078</v>
      </c>
      <c r="M25" s="6">
        <v>54</v>
      </c>
      <c r="N25" s="7">
        <f t="shared" si="5"/>
        <v>25</v>
      </c>
      <c r="O25" s="102">
        <f t="shared" si="4"/>
        <v>69.973575286980662</v>
      </c>
      <c r="P25" s="23" t="s">
        <v>74</v>
      </c>
      <c r="Q25" s="102">
        <v>9</v>
      </c>
    </row>
    <row r="26" spans="1:17" ht="15.75">
      <c r="A26" s="2">
        <v>10</v>
      </c>
      <c r="B26" s="20" t="s">
        <v>139</v>
      </c>
      <c r="C26" s="20" t="s">
        <v>140</v>
      </c>
      <c r="D26" s="20" t="s">
        <v>141</v>
      </c>
      <c r="E26" s="6" t="s">
        <v>30</v>
      </c>
      <c r="F26" s="6">
        <v>8</v>
      </c>
      <c r="G26" s="6">
        <v>18.5</v>
      </c>
      <c r="H26" s="98">
        <f t="shared" si="0"/>
        <v>9.7368421052631575</v>
      </c>
      <c r="I26" s="6">
        <v>16.7</v>
      </c>
      <c r="J26" s="7">
        <f t="shared" si="1"/>
        <v>25.824742268041238</v>
      </c>
      <c r="K26" s="6">
        <v>48.06</v>
      </c>
      <c r="L26" s="7">
        <f t="shared" si="6"/>
        <v>19.465251768622554</v>
      </c>
      <c r="M26" s="6">
        <v>95</v>
      </c>
      <c r="N26" s="7">
        <f t="shared" si="5"/>
        <v>14.210526315789474</v>
      </c>
      <c r="O26" s="102">
        <f t="shared" si="4"/>
        <v>69.237362457716415</v>
      </c>
      <c r="P26" s="23" t="s">
        <v>74</v>
      </c>
      <c r="Q26" s="102">
        <v>10</v>
      </c>
    </row>
    <row r="27" spans="1:17" ht="15.75">
      <c r="A27" s="2">
        <v>11</v>
      </c>
      <c r="B27" s="20" t="s">
        <v>111</v>
      </c>
      <c r="C27" s="20" t="s">
        <v>112</v>
      </c>
      <c r="D27" s="20" t="s">
        <v>113</v>
      </c>
      <c r="E27" s="6" t="s">
        <v>30</v>
      </c>
      <c r="F27" s="6">
        <v>8</v>
      </c>
      <c r="G27" s="6">
        <v>11</v>
      </c>
      <c r="H27" s="98">
        <f t="shared" si="0"/>
        <v>5.7894736842105265</v>
      </c>
      <c r="I27" s="6">
        <v>16.7</v>
      </c>
      <c r="J27" s="7">
        <f t="shared" si="1"/>
        <v>25.824742268041238</v>
      </c>
      <c r="K27" s="6">
        <v>42.53</v>
      </c>
      <c r="L27" s="7">
        <f t="shared" si="6"/>
        <v>21.996237949682577</v>
      </c>
      <c r="M27" s="6">
        <v>102</v>
      </c>
      <c r="N27" s="7">
        <f t="shared" si="5"/>
        <v>13.235294117647058</v>
      </c>
      <c r="O27" s="102">
        <f t="shared" si="4"/>
        <v>66.845748019581393</v>
      </c>
      <c r="P27" s="23" t="s">
        <v>74</v>
      </c>
      <c r="Q27" s="102">
        <v>11</v>
      </c>
    </row>
    <row r="28" spans="1:17" ht="15.75">
      <c r="A28" s="2">
        <v>12</v>
      </c>
      <c r="B28" s="20" t="s">
        <v>142</v>
      </c>
      <c r="C28" s="20" t="s">
        <v>143</v>
      </c>
      <c r="D28" s="20" t="s">
        <v>144</v>
      </c>
      <c r="E28" s="6" t="s">
        <v>30</v>
      </c>
      <c r="F28" s="6">
        <v>8</v>
      </c>
      <c r="G28" s="6">
        <v>10.75</v>
      </c>
      <c r="H28" s="98">
        <f t="shared" si="0"/>
        <v>5.6578947368421053</v>
      </c>
      <c r="I28" s="6">
        <v>15.7</v>
      </c>
      <c r="J28" s="7">
        <f t="shared" si="1"/>
        <v>24.27835051546392</v>
      </c>
      <c r="K28" s="6">
        <v>46.73</v>
      </c>
      <c r="L28" s="7">
        <f t="shared" si="6"/>
        <v>20.019259576289322</v>
      </c>
      <c r="M28" s="6">
        <v>84</v>
      </c>
      <c r="N28" s="7">
        <f t="shared" si="5"/>
        <v>16.071428571428573</v>
      </c>
      <c r="O28" s="102">
        <f t="shared" si="4"/>
        <v>66.026933400023921</v>
      </c>
      <c r="P28" s="23" t="s">
        <v>74</v>
      </c>
      <c r="Q28" s="102">
        <v>12</v>
      </c>
    </row>
    <row r="29" spans="1:17" ht="15.75">
      <c r="A29" s="2">
        <v>13</v>
      </c>
      <c r="B29" s="27" t="s">
        <v>157</v>
      </c>
      <c r="C29" s="27" t="s">
        <v>158</v>
      </c>
      <c r="D29" s="27" t="s">
        <v>135</v>
      </c>
      <c r="E29" s="6" t="s">
        <v>30</v>
      </c>
      <c r="F29" s="6">
        <v>8</v>
      </c>
      <c r="G29" s="6">
        <v>19.75</v>
      </c>
      <c r="H29" s="98">
        <f t="shared" si="0"/>
        <v>10.394736842105264</v>
      </c>
      <c r="I29" s="6">
        <v>13.7</v>
      </c>
      <c r="J29" s="7">
        <f t="shared" si="1"/>
        <v>21.185567010309281</v>
      </c>
      <c r="K29" s="6">
        <v>46.53</v>
      </c>
      <c r="L29" s="7">
        <f t="shared" si="6"/>
        <v>20.105308403180743</v>
      </c>
      <c r="M29" s="6">
        <v>96</v>
      </c>
      <c r="N29" s="7">
        <f t="shared" si="5"/>
        <v>14.0625</v>
      </c>
      <c r="O29" s="102">
        <f t="shared" si="4"/>
        <v>65.748112255595288</v>
      </c>
      <c r="P29" s="23" t="s">
        <v>104</v>
      </c>
      <c r="Q29" s="102">
        <v>13</v>
      </c>
    </row>
    <row r="30" spans="1:17" ht="15.75">
      <c r="A30" s="2">
        <v>14</v>
      </c>
      <c r="B30" s="20" t="s">
        <v>148</v>
      </c>
      <c r="C30" s="20" t="s">
        <v>149</v>
      </c>
      <c r="D30" s="20" t="s">
        <v>150</v>
      </c>
      <c r="E30" s="6" t="s">
        <v>30</v>
      </c>
      <c r="F30" s="6">
        <v>8</v>
      </c>
      <c r="G30" s="6">
        <v>15</v>
      </c>
      <c r="H30" s="98">
        <f t="shared" si="0"/>
        <v>7.8947368421052628</v>
      </c>
      <c r="I30" s="6">
        <v>10.8</v>
      </c>
      <c r="J30" s="7">
        <f t="shared" si="1"/>
        <v>16.701030927835053</v>
      </c>
      <c r="K30" s="6">
        <v>41.34</v>
      </c>
      <c r="L30" s="7">
        <f t="shared" si="6"/>
        <v>22.629414610546686</v>
      </c>
      <c r="M30" s="6">
        <v>75</v>
      </c>
      <c r="N30" s="7">
        <f t="shared" si="5"/>
        <v>18</v>
      </c>
      <c r="O30" s="102">
        <f t="shared" si="4"/>
        <v>65.225182380486999</v>
      </c>
      <c r="P30" s="23" t="s">
        <v>74</v>
      </c>
      <c r="Q30" s="102">
        <v>14</v>
      </c>
    </row>
    <row r="31" spans="1:17" ht="18.75" customHeight="1">
      <c r="A31" s="2">
        <v>15</v>
      </c>
      <c r="B31" s="24" t="s">
        <v>120</v>
      </c>
      <c r="C31" s="24" t="s">
        <v>121</v>
      </c>
      <c r="D31" s="24" t="s">
        <v>119</v>
      </c>
      <c r="E31" s="6" t="s">
        <v>30</v>
      </c>
      <c r="F31" s="6">
        <v>8</v>
      </c>
      <c r="G31" s="6">
        <v>12.75</v>
      </c>
      <c r="H31" s="98">
        <f t="shared" si="0"/>
        <v>6.7105263157894735</v>
      </c>
      <c r="I31" s="6">
        <v>13.9</v>
      </c>
      <c r="J31" s="7">
        <f t="shared" si="1"/>
        <v>21.494845360824744</v>
      </c>
      <c r="K31" s="6">
        <v>46.33</v>
      </c>
      <c r="L31" s="7">
        <f t="shared" si="6"/>
        <v>20.192100151090006</v>
      </c>
      <c r="M31" s="6">
        <v>86</v>
      </c>
      <c r="N31" s="7">
        <f t="shared" si="5"/>
        <v>15.697674418604651</v>
      </c>
      <c r="O31" s="102">
        <f t="shared" si="4"/>
        <v>64.095146246308886</v>
      </c>
      <c r="P31" s="21" t="s">
        <v>37</v>
      </c>
      <c r="Q31" s="102">
        <v>15</v>
      </c>
    </row>
    <row r="32" spans="1:17" ht="15.75">
      <c r="A32" s="2">
        <v>16</v>
      </c>
      <c r="B32" s="20" t="s">
        <v>153</v>
      </c>
      <c r="C32" s="20" t="s">
        <v>154</v>
      </c>
      <c r="D32" s="20" t="s">
        <v>155</v>
      </c>
      <c r="E32" s="6" t="s">
        <v>30</v>
      </c>
      <c r="F32" s="6">
        <v>8</v>
      </c>
      <c r="G32" s="6">
        <v>19.5</v>
      </c>
      <c r="H32" s="98">
        <f t="shared" si="0"/>
        <v>10.263157894736842</v>
      </c>
      <c r="I32" s="6">
        <v>14.8</v>
      </c>
      <c r="J32" s="7">
        <f t="shared" si="1"/>
        <v>22.88659793814433</v>
      </c>
      <c r="K32" s="6">
        <v>61.32</v>
      </c>
      <c r="L32" s="7">
        <f t="shared" si="6"/>
        <v>15.256033920417481</v>
      </c>
      <c r="M32" s="6">
        <v>91</v>
      </c>
      <c r="N32" s="7">
        <f t="shared" si="5"/>
        <v>14.835164835164836</v>
      </c>
      <c r="O32" s="102">
        <f t="shared" si="4"/>
        <v>63.240954588463488</v>
      </c>
      <c r="P32" s="23" t="s">
        <v>74</v>
      </c>
      <c r="Q32" s="102">
        <v>16</v>
      </c>
    </row>
    <row r="33" spans="1:17" ht="37.5" customHeight="1">
      <c r="A33" s="2">
        <v>17</v>
      </c>
      <c r="B33" s="27" t="s">
        <v>159</v>
      </c>
      <c r="C33" s="27" t="s">
        <v>109</v>
      </c>
      <c r="D33" s="27" t="s">
        <v>160</v>
      </c>
      <c r="E33" s="6" t="s">
        <v>30</v>
      </c>
      <c r="F33" s="6">
        <v>8</v>
      </c>
      <c r="G33" s="6">
        <v>9.25</v>
      </c>
      <c r="H33" s="98">
        <f t="shared" si="0"/>
        <v>4.8684210526315788</v>
      </c>
      <c r="I33" s="6">
        <v>12.5</v>
      </c>
      <c r="J33" s="7">
        <f t="shared" si="1"/>
        <v>19.329896907216497</v>
      </c>
      <c r="K33" s="6">
        <v>50.98</v>
      </c>
      <c r="L33" s="7">
        <f t="shared" si="6"/>
        <v>18.350333464103571</v>
      </c>
      <c r="M33" s="6">
        <v>87</v>
      </c>
      <c r="N33" s="7">
        <f t="shared" si="5"/>
        <v>15.517241379310345</v>
      </c>
      <c r="O33" s="102">
        <f t="shared" si="4"/>
        <v>58.065892803261988</v>
      </c>
      <c r="P33" s="26" t="s">
        <v>107</v>
      </c>
      <c r="Q33" s="102">
        <v>17</v>
      </c>
    </row>
    <row r="34" spans="1:17" ht="37.5" customHeight="1">
      <c r="A34" s="2">
        <v>18</v>
      </c>
      <c r="B34" s="24" t="s">
        <v>136</v>
      </c>
      <c r="C34" s="24" t="s">
        <v>137</v>
      </c>
      <c r="D34" s="24" t="s">
        <v>138</v>
      </c>
      <c r="E34" s="6" t="s">
        <v>30</v>
      </c>
      <c r="F34" s="6">
        <v>8</v>
      </c>
      <c r="G34" s="6">
        <v>11.75</v>
      </c>
      <c r="H34" s="98">
        <f t="shared" si="0"/>
        <v>6.1842105263157894</v>
      </c>
      <c r="I34" s="6">
        <v>0</v>
      </c>
      <c r="J34" s="7">
        <f t="shared" si="1"/>
        <v>0</v>
      </c>
      <c r="K34" s="6">
        <v>38.06</v>
      </c>
      <c r="L34" s="7">
        <f t="shared" si="6"/>
        <v>24.579611140304781</v>
      </c>
      <c r="M34" s="6">
        <v>72</v>
      </c>
      <c r="N34" s="7">
        <f t="shared" si="5"/>
        <v>18.75</v>
      </c>
      <c r="O34" s="102">
        <f t="shared" si="4"/>
        <v>49.513821666620565</v>
      </c>
      <c r="P34" s="21" t="s">
        <v>37</v>
      </c>
      <c r="Q34" s="102">
        <v>18</v>
      </c>
    </row>
    <row r="35" spans="1:17" ht="18.75" customHeight="1">
      <c r="A35" s="2">
        <v>19</v>
      </c>
      <c r="B35" s="23" t="s">
        <v>129</v>
      </c>
      <c r="C35" s="23" t="s">
        <v>130</v>
      </c>
      <c r="D35" s="23" t="s">
        <v>131</v>
      </c>
      <c r="E35" s="6" t="s">
        <v>30</v>
      </c>
      <c r="F35" s="6">
        <v>8</v>
      </c>
      <c r="G35" s="6">
        <v>14.5</v>
      </c>
      <c r="H35" s="98">
        <f t="shared" si="0"/>
        <v>7.6315789473684212</v>
      </c>
      <c r="I35" s="6">
        <v>0</v>
      </c>
      <c r="J35" s="7">
        <f t="shared" si="1"/>
        <v>0</v>
      </c>
      <c r="K35" s="6">
        <v>55.51</v>
      </c>
      <c r="L35" s="7">
        <f t="shared" si="6"/>
        <v>16.852819311835706</v>
      </c>
      <c r="M35" s="6">
        <v>68</v>
      </c>
      <c r="N35" s="7">
        <f t="shared" si="5"/>
        <v>19.852941176470587</v>
      </c>
      <c r="O35" s="102">
        <f t="shared" si="4"/>
        <v>44.337339435674721</v>
      </c>
      <c r="P35" s="21" t="s">
        <v>132</v>
      </c>
      <c r="Q35" s="102">
        <v>19</v>
      </c>
    </row>
  </sheetData>
  <autoFilter ref="A6:P6">
    <sortState ref="A7:Q35">
      <sortCondition ref="F6"/>
    </sortState>
  </autoFilter>
  <mergeCells count="4">
    <mergeCell ref="G5:H5"/>
    <mergeCell ref="I5:J5"/>
    <mergeCell ref="K5:L5"/>
    <mergeCell ref="M5:N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topLeftCell="A4" workbookViewId="0">
      <selection activeCell="Q6" sqref="Q6"/>
    </sheetView>
  </sheetViews>
  <sheetFormatPr defaultRowHeight="15"/>
  <cols>
    <col min="2" max="2" width="18.7109375" customWidth="1"/>
    <col min="3" max="3" width="13.85546875" customWidth="1"/>
    <col min="4" max="4" width="16.140625" customWidth="1"/>
    <col min="5" max="5" width="13.42578125" customWidth="1"/>
    <col min="7" max="7" width="13.28515625" customWidth="1"/>
    <col min="8" max="8" width="12.5703125" customWidth="1"/>
    <col min="15" max="15" width="24.42578125" customWidth="1"/>
    <col min="16" max="16" width="32.28515625" customWidth="1"/>
  </cols>
  <sheetData>
    <row r="1" spans="1:17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1:17">
      <c r="A2" s="1" t="s">
        <v>1</v>
      </c>
      <c r="B2" s="1">
        <v>20</v>
      </c>
      <c r="C2" s="1"/>
      <c r="D2" s="1" t="s">
        <v>2</v>
      </c>
      <c r="E2" s="1">
        <v>30</v>
      </c>
      <c r="F2" s="1"/>
      <c r="G2" s="1"/>
      <c r="H2" s="1" t="s">
        <v>3</v>
      </c>
      <c r="I2" s="1">
        <v>25</v>
      </c>
      <c r="J2" s="1"/>
      <c r="K2" s="1" t="s">
        <v>4</v>
      </c>
      <c r="L2" s="1">
        <v>25</v>
      </c>
      <c r="M2" s="1"/>
      <c r="N2" s="1"/>
      <c r="O2" s="1"/>
    </row>
    <row r="3" spans="1:17">
      <c r="A3" s="1" t="s">
        <v>5</v>
      </c>
      <c r="B3" s="1">
        <v>37</v>
      </c>
      <c r="C3" s="1"/>
      <c r="D3" s="1" t="s">
        <v>6</v>
      </c>
      <c r="E3" s="1">
        <v>18.5</v>
      </c>
      <c r="F3" s="1"/>
      <c r="G3" s="1"/>
      <c r="H3" s="1" t="s">
        <v>7</v>
      </c>
      <c r="I3" s="1">
        <v>31.75</v>
      </c>
      <c r="J3" s="1"/>
      <c r="K3" s="1" t="s">
        <v>8</v>
      </c>
      <c r="L3" s="1">
        <v>59</v>
      </c>
      <c r="M3" s="1"/>
      <c r="N3" s="1"/>
      <c r="O3" s="1"/>
    </row>
    <row r="4" spans="1:17">
      <c r="A4" s="1"/>
      <c r="B4" s="1" t="s">
        <v>9</v>
      </c>
      <c r="C4" s="1"/>
      <c r="D4" s="1"/>
      <c r="E4" s="1" t="s">
        <v>10</v>
      </c>
      <c r="F4" s="1"/>
      <c r="G4" s="1"/>
      <c r="H4" s="1"/>
      <c r="I4" s="1" t="s">
        <v>11</v>
      </c>
      <c r="J4" s="1"/>
      <c r="K4" s="1" t="s">
        <v>12</v>
      </c>
      <c r="L4" s="1" t="s">
        <v>13</v>
      </c>
      <c r="M4" s="1"/>
      <c r="N4" s="1"/>
      <c r="O4" s="1"/>
    </row>
    <row r="5" spans="1:17">
      <c r="A5" s="1"/>
      <c r="B5" s="1"/>
      <c r="G5" s="125" t="s">
        <v>14</v>
      </c>
      <c r="H5" s="125"/>
      <c r="I5" s="125" t="s">
        <v>15</v>
      </c>
      <c r="J5" s="125"/>
      <c r="K5" s="125" t="s">
        <v>16</v>
      </c>
      <c r="L5" s="125"/>
      <c r="M5" s="125" t="s">
        <v>17</v>
      </c>
      <c r="N5" s="125"/>
      <c r="O5" s="1"/>
    </row>
    <row r="6" spans="1:17" ht="15.75">
      <c r="A6" s="88" t="s">
        <v>18</v>
      </c>
      <c r="B6" s="88" t="s">
        <v>19</v>
      </c>
      <c r="C6" s="88" t="s">
        <v>20</v>
      </c>
      <c r="D6" s="88" t="s">
        <v>21</v>
      </c>
      <c r="E6" s="88" t="s">
        <v>22</v>
      </c>
      <c r="F6" s="88" t="s">
        <v>23</v>
      </c>
      <c r="G6" s="82" t="s">
        <v>24</v>
      </c>
      <c r="H6" s="88" t="s">
        <v>25</v>
      </c>
      <c r="I6" s="88" t="s">
        <v>24</v>
      </c>
      <c r="J6" s="88" t="s">
        <v>25</v>
      </c>
      <c r="K6" s="88" t="s">
        <v>24</v>
      </c>
      <c r="L6" s="79" t="s">
        <v>25</v>
      </c>
      <c r="M6" s="88" t="s">
        <v>24</v>
      </c>
      <c r="N6" s="88" t="s">
        <v>25</v>
      </c>
      <c r="O6" s="88" t="s">
        <v>26</v>
      </c>
      <c r="P6" s="76" t="s">
        <v>321</v>
      </c>
      <c r="Q6" s="120" t="s">
        <v>322</v>
      </c>
    </row>
    <row r="7" spans="1:17" ht="15.75" hidden="1">
      <c r="A7" s="88"/>
      <c r="B7" s="88"/>
      <c r="C7" s="88"/>
      <c r="D7" s="88"/>
      <c r="E7" s="88"/>
      <c r="F7" s="88"/>
      <c r="G7" s="88"/>
      <c r="H7" s="88">
        <f t="shared" ref="H7:H52" si="0">$B$2*G7/$B$3</f>
        <v>0</v>
      </c>
      <c r="I7" s="76"/>
      <c r="J7" s="88">
        <f t="shared" ref="J7:J38" si="1">$E$2*I7/$E$3</f>
        <v>0</v>
      </c>
      <c r="K7" s="88"/>
      <c r="L7" s="76" t="e">
        <f t="shared" ref="L7:L38" si="2">$I$2*$I$3/K7</f>
        <v>#DIV/0!</v>
      </c>
      <c r="M7" s="88"/>
      <c r="N7" s="88" t="e">
        <f t="shared" ref="N7:N38" si="3">$L$2*$L$3/M7</f>
        <v>#DIV/0!</v>
      </c>
      <c r="O7" s="82" t="e">
        <f t="shared" ref="O7:O40" si="4">SUM(H7,J7,L7,N7)</f>
        <v>#DIV/0!</v>
      </c>
      <c r="P7" s="84"/>
    </row>
    <row r="8" spans="1:17" ht="19.5" hidden="1" customHeight="1">
      <c r="A8" s="88"/>
      <c r="B8" s="88"/>
      <c r="C8" s="88"/>
      <c r="D8" s="88"/>
      <c r="E8" s="88"/>
      <c r="F8" s="88"/>
      <c r="G8" s="88"/>
      <c r="H8" s="88">
        <f t="shared" si="0"/>
        <v>0</v>
      </c>
      <c r="I8" s="88"/>
      <c r="J8" s="88">
        <f t="shared" si="1"/>
        <v>0</v>
      </c>
      <c r="K8" s="88"/>
      <c r="L8" s="76" t="e">
        <f t="shared" si="2"/>
        <v>#DIV/0!</v>
      </c>
      <c r="M8" s="88"/>
      <c r="N8" s="88" t="e">
        <f t="shared" si="3"/>
        <v>#DIV/0!</v>
      </c>
      <c r="O8" s="82" t="e">
        <f t="shared" si="4"/>
        <v>#DIV/0!</v>
      </c>
      <c r="P8" s="84"/>
    </row>
    <row r="9" spans="1:17" ht="15.75" hidden="1">
      <c r="A9" s="88"/>
      <c r="B9" s="88"/>
      <c r="C9" s="88"/>
      <c r="D9" s="88"/>
      <c r="E9" s="88"/>
      <c r="F9" s="88"/>
      <c r="G9" s="88"/>
      <c r="H9" s="88">
        <f t="shared" si="0"/>
        <v>0</v>
      </c>
      <c r="I9" s="88"/>
      <c r="J9" s="88">
        <f t="shared" si="1"/>
        <v>0</v>
      </c>
      <c r="K9" s="88"/>
      <c r="L9" s="76" t="e">
        <f t="shared" si="2"/>
        <v>#DIV/0!</v>
      </c>
      <c r="M9" s="88"/>
      <c r="N9" s="88" t="e">
        <f t="shared" si="3"/>
        <v>#DIV/0!</v>
      </c>
      <c r="O9" s="82" t="e">
        <f t="shared" si="4"/>
        <v>#DIV/0!</v>
      </c>
      <c r="P9" s="84"/>
    </row>
    <row r="10" spans="1:17" ht="15.75" hidden="1">
      <c r="A10" s="88"/>
      <c r="B10" s="88"/>
      <c r="C10" s="88"/>
      <c r="D10" s="88"/>
      <c r="E10" s="88"/>
      <c r="F10" s="88"/>
      <c r="G10" s="88"/>
      <c r="H10" s="88">
        <f t="shared" si="0"/>
        <v>0</v>
      </c>
      <c r="I10" s="88"/>
      <c r="J10" s="88">
        <f t="shared" si="1"/>
        <v>0</v>
      </c>
      <c r="K10" s="88"/>
      <c r="L10" s="88" t="e">
        <f t="shared" si="2"/>
        <v>#DIV/0!</v>
      </c>
      <c r="M10" s="88"/>
      <c r="N10" s="88" t="e">
        <f t="shared" si="3"/>
        <v>#DIV/0!</v>
      </c>
      <c r="O10" s="82" t="e">
        <f t="shared" si="4"/>
        <v>#DIV/0!</v>
      </c>
      <c r="P10" s="84"/>
    </row>
    <row r="11" spans="1:17" ht="23.25" hidden="1" customHeight="1">
      <c r="A11" s="88"/>
      <c r="B11" s="88"/>
      <c r="C11" s="88"/>
      <c r="D11" s="88"/>
      <c r="E11" s="88"/>
      <c r="F11" s="88"/>
      <c r="G11" s="88"/>
      <c r="H11" s="88">
        <f t="shared" si="0"/>
        <v>0</v>
      </c>
      <c r="I11" s="88"/>
      <c r="J11" s="88">
        <f t="shared" si="1"/>
        <v>0</v>
      </c>
      <c r="K11" s="88"/>
      <c r="L11" s="88" t="e">
        <f t="shared" si="2"/>
        <v>#DIV/0!</v>
      </c>
      <c r="M11" s="88"/>
      <c r="N11" s="88" t="e">
        <f t="shared" si="3"/>
        <v>#DIV/0!</v>
      </c>
      <c r="O11" s="82" t="e">
        <f t="shared" si="4"/>
        <v>#DIV/0!</v>
      </c>
      <c r="P11" s="84"/>
    </row>
    <row r="12" spans="1:17" ht="20.25" hidden="1" customHeight="1">
      <c r="A12" s="88"/>
      <c r="B12" s="88"/>
      <c r="C12" s="88"/>
      <c r="D12" s="88"/>
      <c r="E12" s="88"/>
      <c r="F12" s="88"/>
      <c r="G12" s="88"/>
      <c r="H12" s="88">
        <f t="shared" si="0"/>
        <v>0</v>
      </c>
      <c r="I12" s="88"/>
      <c r="J12" s="88">
        <f t="shared" si="1"/>
        <v>0</v>
      </c>
      <c r="K12" s="88"/>
      <c r="L12" s="88" t="e">
        <f t="shared" si="2"/>
        <v>#DIV/0!</v>
      </c>
      <c r="M12" s="88"/>
      <c r="N12" s="88" t="e">
        <f t="shared" si="3"/>
        <v>#DIV/0!</v>
      </c>
      <c r="O12" s="82" t="e">
        <f t="shared" si="4"/>
        <v>#DIV/0!</v>
      </c>
      <c r="P12" s="84"/>
    </row>
    <row r="13" spans="1:17" ht="15.75" hidden="1">
      <c r="A13" s="88"/>
      <c r="B13" s="88"/>
      <c r="C13" s="88"/>
      <c r="D13" s="88"/>
      <c r="E13" s="88"/>
      <c r="F13" s="88"/>
      <c r="G13" s="88"/>
      <c r="H13" s="88">
        <f t="shared" si="0"/>
        <v>0</v>
      </c>
      <c r="I13" s="88"/>
      <c r="J13" s="88">
        <f t="shared" si="1"/>
        <v>0</v>
      </c>
      <c r="K13" s="88"/>
      <c r="L13" s="88" t="e">
        <f t="shared" si="2"/>
        <v>#DIV/0!</v>
      </c>
      <c r="M13" s="88"/>
      <c r="N13" s="88" t="e">
        <f t="shared" si="3"/>
        <v>#DIV/0!</v>
      </c>
      <c r="O13" s="82" t="e">
        <f t="shared" si="4"/>
        <v>#DIV/0!</v>
      </c>
      <c r="P13" s="84"/>
    </row>
    <row r="14" spans="1:17" ht="15.75" hidden="1">
      <c r="A14" s="88"/>
      <c r="B14" s="88"/>
      <c r="C14" s="88"/>
      <c r="D14" s="88"/>
      <c r="E14" s="88"/>
      <c r="F14" s="88"/>
      <c r="G14" s="88"/>
      <c r="H14" s="88">
        <f t="shared" si="0"/>
        <v>0</v>
      </c>
      <c r="I14" s="88"/>
      <c r="J14" s="88">
        <f t="shared" si="1"/>
        <v>0</v>
      </c>
      <c r="K14" s="88"/>
      <c r="L14" s="88" t="e">
        <f t="shared" si="2"/>
        <v>#DIV/0!</v>
      </c>
      <c r="M14" s="88"/>
      <c r="N14" s="88" t="e">
        <f t="shared" si="3"/>
        <v>#DIV/0!</v>
      </c>
      <c r="O14" s="82" t="e">
        <f t="shared" si="4"/>
        <v>#DIV/0!</v>
      </c>
      <c r="P14" s="84"/>
    </row>
    <row r="15" spans="1:17" ht="15.75" hidden="1">
      <c r="A15" s="88"/>
      <c r="B15" s="88"/>
      <c r="C15" s="88"/>
      <c r="D15" s="88"/>
      <c r="E15" s="88"/>
      <c r="F15" s="88"/>
      <c r="G15" s="88"/>
      <c r="H15" s="88">
        <f t="shared" si="0"/>
        <v>0</v>
      </c>
      <c r="I15" s="88"/>
      <c r="J15" s="88">
        <f t="shared" si="1"/>
        <v>0</v>
      </c>
      <c r="K15" s="88"/>
      <c r="L15" s="88" t="e">
        <f t="shared" si="2"/>
        <v>#DIV/0!</v>
      </c>
      <c r="M15" s="88"/>
      <c r="N15" s="88" t="e">
        <f t="shared" si="3"/>
        <v>#DIV/0!</v>
      </c>
      <c r="O15" s="82" t="e">
        <f t="shared" si="4"/>
        <v>#DIV/0!</v>
      </c>
      <c r="P15" s="84"/>
    </row>
    <row r="16" spans="1:17" ht="15.75" hidden="1">
      <c r="A16" s="88"/>
      <c r="B16" s="88"/>
      <c r="C16" s="88"/>
      <c r="D16" s="88"/>
      <c r="E16" s="88"/>
      <c r="F16" s="88"/>
      <c r="G16" s="88"/>
      <c r="H16" s="88">
        <f t="shared" si="0"/>
        <v>0</v>
      </c>
      <c r="I16" s="88"/>
      <c r="J16" s="88">
        <f t="shared" si="1"/>
        <v>0</v>
      </c>
      <c r="K16" s="88"/>
      <c r="L16" s="88" t="e">
        <f t="shared" si="2"/>
        <v>#DIV/0!</v>
      </c>
      <c r="M16" s="88"/>
      <c r="N16" s="88" t="e">
        <f t="shared" si="3"/>
        <v>#DIV/0!</v>
      </c>
      <c r="O16" s="82" t="e">
        <f t="shared" si="4"/>
        <v>#DIV/0!</v>
      </c>
      <c r="P16" s="84"/>
    </row>
    <row r="17" spans="1:16" ht="15.75" hidden="1">
      <c r="A17" s="88"/>
      <c r="B17" s="88"/>
      <c r="C17" s="88"/>
      <c r="D17" s="88"/>
      <c r="E17" s="88"/>
      <c r="F17" s="88"/>
      <c r="G17" s="88"/>
      <c r="H17" s="88">
        <f t="shared" si="0"/>
        <v>0</v>
      </c>
      <c r="I17" s="88"/>
      <c r="J17" s="88">
        <f t="shared" si="1"/>
        <v>0</v>
      </c>
      <c r="K17" s="88"/>
      <c r="L17" s="88" t="e">
        <f t="shared" si="2"/>
        <v>#DIV/0!</v>
      </c>
      <c r="M17" s="88"/>
      <c r="N17" s="88" t="e">
        <f t="shared" si="3"/>
        <v>#DIV/0!</v>
      </c>
      <c r="O17" s="82" t="e">
        <f t="shared" si="4"/>
        <v>#DIV/0!</v>
      </c>
      <c r="P17" s="84"/>
    </row>
    <row r="18" spans="1:16" ht="15.75" hidden="1">
      <c r="A18" s="88"/>
      <c r="B18" s="88"/>
      <c r="C18" s="88"/>
      <c r="D18" s="88"/>
      <c r="E18" s="88"/>
      <c r="F18" s="88"/>
      <c r="G18" s="88"/>
      <c r="H18" s="88">
        <f t="shared" si="0"/>
        <v>0</v>
      </c>
      <c r="I18" s="88"/>
      <c r="J18" s="88">
        <f t="shared" si="1"/>
        <v>0</v>
      </c>
      <c r="K18" s="88"/>
      <c r="L18" s="88" t="e">
        <f t="shared" si="2"/>
        <v>#DIV/0!</v>
      </c>
      <c r="M18" s="88"/>
      <c r="N18" s="88" t="e">
        <f t="shared" si="3"/>
        <v>#DIV/0!</v>
      </c>
      <c r="O18" s="82" t="e">
        <f t="shared" si="4"/>
        <v>#DIV/0!</v>
      </c>
      <c r="P18" s="84"/>
    </row>
    <row r="19" spans="1:16" ht="15.75" hidden="1">
      <c r="A19" s="88"/>
      <c r="B19" s="88"/>
      <c r="C19" s="88"/>
      <c r="D19" s="88"/>
      <c r="E19" s="88"/>
      <c r="F19" s="88"/>
      <c r="G19" s="88"/>
      <c r="H19" s="88">
        <f t="shared" si="0"/>
        <v>0</v>
      </c>
      <c r="I19" s="88"/>
      <c r="J19" s="88">
        <f t="shared" si="1"/>
        <v>0</v>
      </c>
      <c r="K19" s="88"/>
      <c r="L19" s="88" t="e">
        <f t="shared" si="2"/>
        <v>#DIV/0!</v>
      </c>
      <c r="M19" s="88"/>
      <c r="N19" s="88" t="e">
        <f t="shared" si="3"/>
        <v>#DIV/0!</v>
      </c>
      <c r="O19" s="82" t="e">
        <f t="shared" si="4"/>
        <v>#DIV/0!</v>
      </c>
      <c r="P19" s="84"/>
    </row>
    <row r="20" spans="1:16" ht="19.5" hidden="1" customHeight="1">
      <c r="A20" s="88"/>
      <c r="B20" s="88"/>
      <c r="C20" s="88"/>
      <c r="D20" s="88"/>
      <c r="E20" s="88"/>
      <c r="F20" s="88"/>
      <c r="G20" s="88"/>
      <c r="H20" s="88">
        <f t="shared" si="0"/>
        <v>0</v>
      </c>
      <c r="I20" s="88"/>
      <c r="J20" s="88">
        <f t="shared" si="1"/>
        <v>0</v>
      </c>
      <c r="K20" s="88"/>
      <c r="L20" s="88" t="e">
        <f t="shared" si="2"/>
        <v>#DIV/0!</v>
      </c>
      <c r="M20" s="88"/>
      <c r="N20" s="88" t="e">
        <f t="shared" si="3"/>
        <v>#DIV/0!</v>
      </c>
      <c r="O20" s="82" t="e">
        <f t="shared" si="4"/>
        <v>#DIV/0!</v>
      </c>
      <c r="P20" s="84"/>
    </row>
    <row r="21" spans="1:16" ht="15.75" hidden="1">
      <c r="A21" s="88"/>
      <c r="B21" s="88"/>
      <c r="C21" s="88"/>
      <c r="D21" s="88"/>
      <c r="E21" s="88"/>
      <c r="F21" s="88"/>
      <c r="G21" s="88"/>
      <c r="H21" s="88">
        <f t="shared" si="0"/>
        <v>0</v>
      </c>
      <c r="I21" s="88"/>
      <c r="J21" s="88">
        <f t="shared" si="1"/>
        <v>0</v>
      </c>
      <c r="K21" s="88"/>
      <c r="L21" s="88" t="e">
        <f t="shared" si="2"/>
        <v>#DIV/0!</v>
      </c>
      <c r="M21" s="88"/>
      <c r="N21" s="88" t="e">
        <f t="shared" si="3"/>
        <v>#DIV/0!</v>
      </c>
      <c r="O21" s="82" t="e">
        <f t="shared" si="4"/>
        <v>#DIV/0!</v>
      </c>
      <c r="P21" s="84"/>
    </row>
    <row r="22" spans="1:16" ht="15.75" hidden="1">
      <c r="A22" s="88"/>
      <c r="B22" s="88"/>
      <c r="C22" s="88"/>
      <c r="D22" s="88"/>
      <c r="E22" s="88"/>
      <c r="F22" s="88"/>
      <c r="G22" s="88"/>
      <c r="H22" s="88">
        <f t="shared" si="0"/>
        <v>0</v>
      </c>
      <c r="I22" s="88"/>
      <c r="J22" s="88">
        <f t="shared" si="1"/>
        <v>0</v>
      </c>
      <c r="K22" s="88"/>
      <c r="L22" s="88" t="e">
        <f t="shared" si="2"/>
        <v>#DIV/0!</v>
      </c>
      <c r="M22" s="88"/>
      <c r="N22" s="88" t="e">
        <f t="shared" si="3"/>
        <v>#DIV/0!</v>
      </c>
      <c r="O22" s="82" t="e">
        <f t="shared" si="4"/>
        <v>#DIV/0!</v>
      </c>
      <c r="P22" s="84"/>
    </row>
    <row r="23" spans="1:16" ht="15.75" hidden="1">
      <c r="A23" s="88"/>
      <c r="B23" s="88"/>
      <c r="C23" s="88"/>
      <c r="D23" s="88"/>
      <c r="E23" s="88"/>
      <c r="F23" s="88"/>
      <c r="G23" s="88"/>
      <c r="H23" s="88">
        <f t="shared" si="0"/>
        <v>0</v>
      </c>
      <c r="I23" s="88"/>
      <c r="J23" s="88">
        <f t="shared" si="1"/>
        <v>0</v>
      </c>
      <c r="K23" s="88"/>
      <c r="L23" s="88" t="e">
        <f t="shared" si="2"/>
        <v>#DIV/0!</v>
      </c>
      <c r="M23" s="88"/>
      <c r="N23" s="88" t="e">
        <f t="shared" si="3"/>
        <v>#DIV/0!</v>
      </c>
      <c r="O23" s="82" t="e">
        <f t="shared" si="4"/>
        <v>#DIV/0!</v>
      </c>
      <c r="P23" s="84"/>
    </row>
    <row r="24" spans="1:16" ht="15.75" hidden="1">
      <c r="A24" s="88"/>
      <c r="B24" s="88"/>
      <c r="C24" s="88"/>
      <c r="D24" s="88"/>
      <c r="E24" s="88"/>
      <c r="F24" s="88"/>
      <c r="G24" s="88"/>
      <c r="H24" s="88">
        <f t="shared" si="0"/>
        <v>0</v>
      </c>
      <c r="I24" s="88"/>
      <c r="J24" s="88">
        <f t="shared" si="1"/>
        <v>0</v>
      </c>
      <c r="K24" s="88"/>
      <c r="L24" s="88" t="e">
        <f t="shared" si="2"/>
        <v>#DIV/0!</v>
      </c>
      <c r="M24" s="88"/>
      <c r="N24" s="88" t="e">
        <f t="shared" si="3"/>
        <v>#DIV/0!</v>
      </c>
      <c r="O24" s="82" t="e">
        <f t="shared" si="4"/>
        <v>#DIV/0!</v>
      </c>
      <c r="P24" s="84"/>
    </row>
    <row r="25" spans="1:16" ht="15.75" hidden="1">
      <c r="A25" s="88"/>
      <c r="B25" s="88"/>
      <c r="C25" s="88"/>
      <c r="D25" s="88"/>
      <c r="E25" s="88"/>
      <c r="F25" s="88"/>
      <c r="G25" s="88"/>
      <c r="H25" s="88">
        <f t="shared" si="0"/>
        <v>0</v>
      </c>
      <c r="I25" s="88"/>
      <c r="J25" s="88">
        <f t="shared" si="1"/>
        <v>0</v>
      </c>
      <c r="K25" s="88"/>
      <c r="L25" s="88" t="e">
        <f t="shared" si="2"/>
        <v>#DIV/0!</v>
      </c>
      <c r="M25" s="88"/>
      <c r="N25" s="88" t="e">
        <f t="shared" si="3"/>
        <v>#DIV/0!</v>
      </c>
      <c r="O25" s="82" t="e">
        <f t="shared" si="4"/>
        <v>#DIV/0!</v>
      </c>
      <c r="P25" s="84"/>
    </row>
    <row r="26" spans="1:16" ht="15.75" hidden="1">
      <c r="A26" s="88"/>
      <c r="B26" s="88"/>
      <c r="C26" s="88"/>
      <c r="D26" s="88"/>
      <c r="E26" s="88"/>
      <c r="F26" s="88"/>
      <c r="G26" s="88"/>
      <c r="H26" s="88">
        <f t="shared" si="0"/>
        <v>0</v>
      </c>
      <c r="I26" s="88"/>
      <c r="J26" s="88">
        <f t="shared" si="1"/>
        <v>0</v>
      </c>
      <c r="K26" s="88"/>
      <c r="L26" s="88" t="e">
        <f t="shared" si="2"/>
        <v>#DIV/0!</v>
      </c>
      <c r="M26" s="88"/>
      <c r="N26" s="88" t="e">
        <f t="shared" si="3"/>
        <v>#DIV/0!</v>
      </c>
      <c r="O26" s="82" t="e">
        <f t="shared" si="4"/>
        <v>#DIV/0!</v>
      </c>
      <c r="P26" s="84"/>
    </row>
    <row r="27" spans="1:16" ht="15.75" hidden="1">
      <c r="A27" s="88"/>
      <c r="B27" s="88"/>
      <c r="C27" s="88"/>
      <c r="D27" s="88"/>
      <c r="E27" s="88"/>
      <c r="F27" s="88"/>
      <c r="G27" s="88"/>
      <c r="H27" s="88">
        <f t="shared" si="0"/>
        <v>0</v>
      </c>
      <c r="I27" s="88"/>
      <c r="J27" s="88">
        <f t="shared" si="1"/>
        <v>0</v>
      </c>
      <c r="K27" s="88"/>
      <c r="L27" s="88" t="e">
        <f t="shared" si="2"/>
        <v>#DIV/0!</v>
      </c>
      <c r="M27" s="88"/>
      <c r="N27" s="88" t="e">
        <f t="shared" si="3"/>
        <v>#DIV/0!</v>
      </c>
      <c r="O27" s="82" t="e">
        <f t="shared" si="4"/>
        <v>#DIV/0!</v>
      </c>
      <c r="P27" s="84"/>
    </row>
    <row r="28" spans="1:16" ht="15.75" hidden="1">
      <c r="A28" s="88"/>
      <c r="B28" s="88"/>
      <c r="C28" s="88"/>
      <c r="D28" s="88"/>
      <c r="E28" s="88"/>
      <c r="F28" s="88"/>
      <c r="G28" s="88"/>
      <c r="H28" s="88">
        <f t="shared" si="0"/>
        <v>0</v>
      </c>
      <c r="I28" s="88"/>
      <c r="J28" s="88">
        <f t="shared" si="1"/>
        <v>0</v>
      </c>
      <c r="K28" s="88"/>
      <c r="L28" s="88" t="e">
        <f t="shared" si="2"/>
        <v>#DIV/0!</v>
      </c>
      <c r="M28" s="88"/>
      <c r="N28" s="88" t="e">
        <f t="shared" si="3"/>
        <v>#DIV/0!</v>
      </c>
      <c r="O28" s="82" t="e">
        <f t="shared" si="4"/>
        <v>#DIV/0!</v>
      </c>
      <c r="P28" s="84"/>
    </row>
    <row r="29" spans="1:16" ht="15.75" hidden="1">
      <c r="A29" s="88"/>
      <c r="B29" s="88"/>
      <c r="C29" s="88"/>
      <c r="D29" s="88"/>
      <c r="E29" s="88"/>
      <c r="F29" s="88"/>
      <c r="G29" s="88"/>
      <c r="H29" s="88">
        <f t="shared" si="0"/>
        <v>0</v>
      </c>
      <c r="I29" s="88"/>
      <c r="J29" s="88">
        <f t="shared" si="1"/>
        <v>0</v>
      </c>
      <c r="K29" s="88"/>
      <c r="L29" s="88" t="e">
        <f t="shared" si="2"/>
        <v>#DIV/0!</v>
      </c>
      <c r="M29" s="88"/>
      <c r="N29" s="88" t="e">
        <f t="shared" si="3"/>
        <v>#DIV/0!</v>
      </c>
      <c r="O29" s="82" t="e">
        <f t="shared" si="4"/>
        <v>#DIV/0!</v>
      </c>
      <c r="P29" s="84"/>
    </row>
    <row r="30" spans="1:16" ht="15.75" hidden="1">
      <c r="A30" s="88"/>
      <c r="B30" s="88"/>
      <c r="C30" s="88"/>
      <c r="D30" s="88"/>
      <c r="E30" s="88"/>
      <c r="F30" s="88"/>
      <c r="G30" s="88"/>
      <c r="H30" s="88">
        <f t="shared" si="0"/>
        <v>0</v>
      </c>
      <c r="I30" s="88"/>
      <c r="J30" s="88">
        <f t="shared" si="1"/>
        <v>0</v>
      </c>
      <c r="K30" s="88"/>
      <c r="L30" s="88" t="e">
        <f t="shared" si="2"/>
        <v>#DIV/0!</v>
      </c>
      <c r="M30" s="88"/>
      <c r="N30" s="88" t="e">
        <f t="shared" si="3"/>
        <v>#DIV/0!</v>
      </c>
      <c r="O30" s="82" t="e">
        <f t="shared" si="4"/>
        <v>#DIV/0!</v>
      </c>
      <c r="P30" s="84"/>
    </row>
    <row r="31" spans="1:16" ht="15.75" hidden="1">
      <c r="A31" s="88"/>
      <c r="B31" s="88"/>
      <c r="C31" s="88"/>
      <c r="D31" s="88"/>
      <c r="E31" s="88"/>
      <c r="F31" s="88"/>
      <c r="G31" s="88"/>
      <c r="H31" s="88">
        <f t="shared" si="0"/>
        <v>0</v>
      </c>
      <c r="I31" s="88"/>
      <c r="J31" s="88">
        <f t="shared" si="1"/>
        <v>0</v>
      </c>
      <c r="K31" s="88"/>
      <c r="L31" s="88" t="e">
        <f t="shared" si="2"/>
        <v>#DIV/0!</v>
      </c>
      <c r="M31" s="88"/>
      <c r="N31" s="88" t="e">
        <f t="shared" si="3"/>
        <v>#DIV/0!</v>
      </c>
      <c r="O31" s="82" t="e">
        <f t="shared" si="4"/>
        <v>#DIV/0!</v>
      </c>
      <c r="P31" s="84"/>
    </row>
    <row r="32" spans="1:16" ht="15.75" hidden="1">
      <c r="A32" s="88"/>
      <c r="B32" s="88"/>
      <c r="C32" s="88"/>
      <c r="D32" s="88"/>
      <c r="E32" s="88"/>
      <c r="F32" s="88"/>
      <c r="G32" s="88"/>
      <c r="H32" s="88">
        <f t="shared" si="0"/>
        <v>0</v>
      </c>
      <c r="I32" s="88"/>
      <c r="J32" s="88">
        <f t="shared" si="1"/>
        <v>0</v>
      </c>
      <c r="K32" s="88"/>
      <c r="L32" s="88" t="e">
        <f t="shared" si="2"/>
        <v>#DIV/0!</v>
      </c>
      <c r="M32" s="88"/>
      <c r="N32" s="88" t="e">
        <f t="shared" si="3"/>
        <v>#DIV/0!</v>
      </c>
      <c r="O32" s="82" t="e">
        <f t="shared" si="4"/>
        <v>#DIV/0!</v>
      </c>
      <c r="P32" s="84"/>
    </row>
    <row r="33" spans="1:16" ht="15.75" hidden="1">
      <c r="A33" s="88"/>
      <c r="B33" s="88"/>
      <c r="C33" s="88"/>
      <c r="D33" s="88"/>
      <c r="E33" s="88"/>
      <c r="F33" s="88"/>
      <c r="G33" s="88"/>
      <c r="H33" s="88">
        <f t="shared" si="0"/>
        <v>0</v>
      </c>
      <c r="I33" s="88"/>
      <c r="J33" s="88">
        <f t="shared" si="1"/>
        <v>0</v>
      </c>
      <c r="K33" s="88"/>
      <c r="L33" s="88" t="e">
        <f t="shared" si="2"/>
        <v>#DIV/0!</v>
      </c>
      <c r="M33" s="88"/>
      <c r="N33" s="88" t="e">
        <f t="shared" si="3"/>
        <v>#DIV/0!</v>
      </c>
      <c r="O33" s="82" t="e">
        <f t="shared" si="4"/>
        <v>#DIV/0!</v>
      </c>
      <c r="P33" s="84"/>
    </row>
    <row r="34" spans="1:16" ht="15.75" hidden="1">
      <c r="A34" s="88"/>
      <c r="B34" s="88"/>
      <c r="C34" s="88"/>
      <c r="D34" s="88"/>
      <c r="E34" s="88"/>
      <c r="F34" s="88"/>
      <c r="G34" s="88"/>
      <c r="H34" s="88">
        <f t="shared" si="0"/>
        <v>0</v>
      </c>
      <c r="I34" s="88"/>
      <c r="J34" s="88">
        <f t="shared" si="1"/>
        <v>0</v>
      </c>
      <c r="K34" s="88"/>
      <c r="L34" s="88" t="e">
        <f t="shared" si="2"/>
        <v>#DIV/0!</v>
      </c>
      <c r="M34" s="88"/>
      <c r="N34" s="88" t="e">
        <f t="shared" si="3"/>
        <v>#DIV/0!</v>
      </c>
      <c r="O34" s="82" t="e">
        <f t="shared" si="4"/>
        <v>#DIV/0!</v>
      </c>
      <c r="P34" s="84"/>
    </row>
    <row r="35" spans="1:16" ht="15.75" hidden="1">
      <c r="A35" s="88"/>
      <c r="B35" s="88"/>
      <c r="C35" s="88"/>
      <c r="D35" s="88"/>
      <c r="E35" s="88"/>
      <c r="F35" s="88"/>
      <c r="G35" s="88"/>
      <c r="H35" s="88">
        <f t="shared" si="0"/>
        <v>0</v>
      </c>
      <c r="I35" s="88"/>
      <c r="J35" s="88">
        <f t="shared" si="1"/>
        <v>0</v>
      </c>
      <c r="K35" s="88"/>
      <c r="L35" s="88" t="e">
        <f t="shared" si="2"/>
        <v>#DIV/0!</v>
      </c>
      <c r="M35" s="88"/>
      <c r="N35" s="88" t="e">
        <f t="shared" si="3"/>
        <v>#DIV/0!</v>
      </c>
      <c r="O35" s="82" t="e">
        <f t="shared" si="4"/>
        <v>#DIV/0!</v>
      </c>
      <c r="P35" s="84"/>
    </row>
    <row r="36" spans="1:16" ht="15.75" hidden="1">
      <c r="A36" s="88"/>
      <c r="B36" s="88"/>
      <c r="C36" s="88"/>
      <c r="D36" s="88"/>
      <c r="E36" s="88"/>
      <c r="F36" s="88"/>
      <c r="G36" s="88"/>
      <c r="H36" s="88">
        <f t="shared" si="0"/>
        <v>0</v>
      </c>
      <c r="I36" s="88"/>
      <c r="J36" s="88">
        <f t="shared" si="1"/>
        <v>0</v>
      </c>
      <c r="K36" s="88"/>
      <c r="L36" s="88" t="e">
        <f t="shared" si="2"/>
        <v>#DIV/0!</v>
      </c>
      <c r="M36" s="88"/>
      <c r="N36" s="88" t="e">
        <f t="shared" si="3"/>
        <v>#DIV/0!</v>
      </c>
      <c r="O36" s="82" t="e">
        <f t="shared" si="4"/>
        <v>#DIV/0!</v>
      </c>
      <c r="P36" s="84"/>
    </row>
    <row r="37" spans="1:16" ht="15.75" hidden="1">
      <c r="A37" s="88"/>
      <c r="B37" s="88"/>
      <c r="C37" s="88"/>
      <c r="D37" s="88"/>
      <c r="E37" s="88"/>
      <c r="F37" s="88"/>
      <c r="G37" s="88"/>
      <c r="H37" s="88">
        <f t="shared" si="0"/>
        <v>0</v>
      </c>
      <c r="I37" s="88"/>
      <c r="J37" s="88">
        <f t="shared" si="1"/>
        <v>0</v>
      </c>
      <c r="K37" s="88"/>
      <c r="L37" s="88" t="e">
        <f t="shared" si="2"/>
        <v>#DIV/0!</v>
      </c>
      <c r="M37" s="88"/>
      <c r="N37" s="88" t="e">
        <f t="shared" si="3"/>
        <v>#DIV/0!</v>
      </c>
      <c r="O37" s="82" t="e">
        <f t="shared" si="4"/>
        <v>#DIV/0!</v>
      </c>
      <c r="P37" s="84"/>
    </row>
    <row r="38" spans="1:16" ht="15.75" hidden="1">
      <c r="A38" s="88"/>
      <c r="B38" s="88"/>
      <c r="C38" s="88"/>
      <c r="D38" s="88"/>
      <c r="E38" s="88"/>
      <c r="F38" s="88"/>
      <c r="G38" s="88"/>
      <c r="H38" s="88">
        <f t="shared" si="0"/>
        <v>0</v>
      </c>
      <c r="I38" s="88"/>
      <c r="J38" s="88">
        <f t="shared" si="1"/>
        <v>0</v>
      </c>
      <c r="K38" s="88"/>
      <c r="L38" s="88" t="e">
        <f t="shared" si="2"/>
        <v>#DIV/0!</v>
      </c>
      <c r="M38" s="88"/>
      <c r="N38" s="88" t="e">
        <f t="shared" si="3"/>
        <v>#DIV/0!</v>
      </c>
      <c r="O38" s="82" t="e">
        <f t="shared" si="4"/>
        <v>#DIV/0!</v>
      </c>
      <c r="P38" s="84"/>
    </row>
    <row r="39" spans="1:16" ht="15.75" hidden="1">
      <c r="A39" s="88"/>
      <c r="B39" s="88"/>
      <c r="C39" s="88"/>
      <c r="D39" s="88"/>
      <c r="E39" s="88"/>
      <c r="F39" s="88"/>
      <c r="G39" s="88"/>
      <c r="H39" s="88">
        <f t="shared" si="0"/>
        <v>0</v>
      </c>
      <c r="I39" s="88"/>
      <c r="J39" s="88">
        <f t="shared" ref="J39:J52" si="5">$E$2*I39/$E$3</f>
        <v>0</v>
      </c>
      <c r="K39" s="88"/>
      <c r="L39" s="88" t="e">
        <f t="shared" ref="L39:L52" si="6">$I$2*$I$3/K39</f>
        <v>#DIV/0!</v>
      </c>
      <c r="M39" s="88"/>
      <c r="N39" s="88" t="e">
        <f t="shared" ref="N39:N52" si="7">$L$2*$L$3/M39</f>
        <v>#DIV/0!</v>
      </c>
      <c r="O39" s="82" t="e">
        <f t="shared" si="4"/>
        <v>#DIV/0!</v>
      </c>
      <c r="P39" s="84"/>
    </row>
    <row r="40" spans="1:16" ht="15.75" hidden="1">
      <c r="A40" s="88"/>
      <c r="B40" s="88"/>
      <c r="C40" s="88"/>
      <c r="D40" s="88"/>
      <c r="E40" s="88"/>
      <c r="F40" s="88"/>
      <c r="G40" s="88"/>
      <c r="H40" s="88">
        <f t="shared" si="0"/>
        <v>0</v>
      </c>
      <c r="I40" s="88"/>
      <c r="J40" s="88">
        <f t="shared" si="5"/>
        <v>0</v>
      </c>
      <c r="K40" s="88"/>
      <c r="L40" s="88" t="e">
        <f t="shared" si="6"/>
        <v>#DIV/0!</v>
      </c>
      <c r="M40" s="88"/>
      <c r="N40" s="88" t="e">
        <f t="shared" si="7"/>
        <v>#DIV/0!</v>
      </c>
      <c r="O40" s="82" t="e">
        <f t="shared" si="4"/>
        <v>#DIV/0!</v>
      </c>
      <c r="P40" s="84"/>
    </row>
    <row r="41" spans="1:16" ht="15.75" hidden="1">
      <c r="A41" s="88"/>
      <c r="B41" s="88"/>
      <c r="C41" s="88"/>
      <c r="D41" s="88"/>
      <c r="E41" s="88"/>
      <c r="F41" s="88"/>
      <c r="G41" s="88"/>
      <c r="H41" s="88">
        <f t="shared" si="0"/>
        <v>0</v>
      </c>
      <c r="I41" s="88"/>
      <c r="J41" s="88">
        <f t="shared" si="5"/>
        <v>0</v>
      </c>
      <c r="K41" s="88"/>
      <c r="L41" s="88" t="e">
        <f t="shared" si="6"/>
        <v>#DIV/0!</v>
      </c>
      <c r="M41" s="88"/>
      <c r="N41" s="88" t="e">
        <f t="shared" si="7"/>
        <v>#DIV/0!</v>
      </c>
      <c r="O41" s="88" t="e">
        <f t="shared" ref="O41:O52" si="8">SUM(H41,J41,L41)</f>
        <v>#DIV/0!</v>
      </c>
      <c r="P41" s="84"/>
    </row>
    <row r="42" spans="1:16" ht="15.75" hidden="1">
      <c r="A42" s="88"/>
      <c r="B42" s="88"/>
      <c r="C42" s="88"/>
      <c r="D42" s="88"/>
      <c r="E42" s="88"/>
      <c r="F42" s="88"/>
      <c r="G42" s="88"/>
      <c r="H42" s="88">
        <f t="shared" si="0"/>
        <v>0</v>
      </c>
      <c r="I42" s="88"/>
      <c r="J42" s="88">
        <f t="shared" si="5"/>
        <v>0</v>
      </c>
      <c r="K42" s="88"/>
      <c r="L42" s="88" t="e">
        <f t="shared" si="6"/>
        <v>#DIV/0!</v>
      </c>
      <c r="M42" s="88"/>
      <c r="N42" s="88" t="e">
        <f t="shared" si="7"/>
        <v>#DIV/0!</v>
      </c>
      <c r="O42" s="88" t="e">
        <f t="shared" si="8"/>
        <v>#DIV/0!</v>
      </c>
      <c r="P42" s="84"/>
    </row>
    <row r="43" spans="1:16" ht="15.75" hidden="1">
      <c r="A43" s="88"/>
      <c r="B43" s="88"/>
      <c r="C43" s="88"/>
      <c r="D43" s="88"/>
      <c r="E43" s="88"/>
      <c r="F43" s="88"/>
      <c r="G43" s="88"/>
      <c r="H43" s="88">
        <f t="shared" si="0"/>
        <v>0</v>
      </c>
      <c r="I43" s="88"/>
      <c r="J43" s="88">
        <f t="shared" si="5"/>
        <v>0</v>
      </c>
      <c r="K43" s="88"/>
      <c r="L43" s="88" t="e">
        <f t="shared" si="6"/>
        <v>#DIV/0!</v>
      </c>
      <c r="M43" s="88"/>
      <c r="N43" s="88" t="e">
        <f t="shared" si="7"/>
        <v>#DIV/0!</v>
      </c>
      <c r="O43" s="88" t="e">
        <f t="shared" si="8"/>
        <v>#DIV/0!</v>
      </c>
      <c r="P43" s="84"/>
    </row>
    <row r="44" spans="1:16" ht="15.75" hidden="1">
      <c r="A44" s="88"/>
      <c r="B44" s="88"/>
      <c r="C44" s="88"/>
      <c r="D44" s="88"/>
      <c r="E44" s="88"/>
      <c r="F44" s="88"/>
      <c r="G44" s="88"/>
      <c r="H44" s="88">
        <f t="shared" si="0"/>
        <v>0</v>
      </c>
      <c r="I44" s="88"/>
      <c r="J44" s="88">
        <f t="shared" si="5"/>
        <v>0</v>
      </c>
      <c r="K44" s="88"/>
      <c r="L44" s="88" t="e">
        <f t="shared" si="6"/>
        <v>#DIV/0!</v>
      </c>
      <c r="M44" s="88"/>
      <c r="N44" s="88" t="e">
        <f t="shared" si="7"/>
        <v>#DIV/0!</v>
      </c>
      <c r="O44" s="88" t="e">
        <f t="shared" si="8"/>
        <v>#DIV/0!</v>
      </c>
      <c r="P44" s="84"/>
    </row>
    <row r="45" spans="1:16" ht="15.75" hidden="1">
      <c r="A45" s="88"/>
      <c r="B45" s="88"/>
      <c r="C45" s="88"/>
      <c r="D45" s="88"/>
      <c r="E45" s="88"/>
      <c r="F45" s="88"/>
      <c r="G45" s="88"/>
      <c r="H45" s="88">
        <f t="shared" si="0"/>
        <v>0</v>
      </c>
      <c r="I45" s="88"/>
      <c r="J45" s="88">
        <f t="shared" si="5"/>
        <v>0</v>
      </c>
      <c r="K45" s="88"/>
      <c r="L45" s="88" t="e">
        <f t="shared" si="6"/>
        <v>#DIV/0!</v>
      </c>
      <c r="M45" s="88"/>
      <c r="N45" s="88" t="e">
        <f t="shared" si="7"/>
        <v>#DIV/0!</v>
      </c>
      <c r="O45" s="88" t="e">
        <f t="shared" si="8"/>
        <v>#DIV/0!</v>
      </c>
      <c r="P45" s="84"/>
    </row>
    <row r="46" spans="1:16" ht="15.75" hidden="1">
      <c r="A46" s="88"/>
      <c r="B46" s="88"/>
      <c r="C46" s="88"/>
      <c r="D46" s="88"/>
      <c r="E46" s="88"/>
      <c r="F46" s="88"/>
      <c r="G46" s="88"/>
      <c r="H46" s="88">
        <f t="shared" si="0"/>
        <v>0</v>
      </c>
      <c r="I46" s="88"/>
      <c r="J46" s="88">
        <f t="shared" si="5"/>
        <v>0</v>
      </c>
      <c r="K46" s="88"/>
      <c r="L46" s="88" t="e">
        <f t="shared" si="6"/>
        <v>#DIV/0!</v>
      </c>
      <c r="M46" s="88"/>
      <c r="N46" s="88" t="e">
        <f t="shared" si="7"/>
        <v>#DIV/0!</v>
      </c>
      <c r="O46" s="88" t="e">
        <f t="shared" si="8"/>
        <v>#DIV/0!</v>
      </c>
      <c r="P46" s="84"/>
    </row>
    <row r="47" spans="1:16" ht="15.75" hidden="1">
      <c r="A47" s="88"/>
      <c r="B47" s="88"/>
      <c r="C47" s="88"/>
      <c r="D47" s="88"/>
      <c r="E47" s="88"/>
      <c r="F47" s="88"/>
      <c r="G47" s="88"/>
      <c r="H47" s="88">
        <f t="shared" si="0"/>
        <v>0</v>
      </c>
      <c r="I47" s="88"/>
      <c r="J47" s="88">
        <f t="shared" si="5"/>
        <v>0</v>
      </c>
      <c r="K47" s="88"/>
      <c r="L47" s="88" t="e">
        <f t="shared" si="6"/>
        <v>#DIV/0!</v>
      </c>
      <c r="M47" s="88"/>
      <c r="N47" s="88" t="e">
        <f t="shared" si="7"/>
        <v>#DIV/0!</v>
      </c>
      <c r="O47" s="88" t="e">
        <f t="shared" si="8"/>
        <v>#DIV/0!</v>
      </c>
      <c r="P47" s="84"/>
    </row>
    <row r="48" spans="1:16" ht="15.75" hidden="1">
      <c r="A48" s="88"/>
      <c r="B48" s="88"/>
      <c r="C48" s="88"/>
      <c r="D48" s="88"/>
      <c r="E48" s="88"/>
      <c r="F48" s="88"/>
      <c r="G48" s="88"/>
      <c r="H48" s="88">
        <f t="shared" si="0"/>
        <v>0</v>
      </c>
      <c r="I48" s="88"/>
      <c r="J48" s="88">
        <f t="shared" si="5"/>
        <v>0</v>
      </c>
      <c r="K48" s="88"/>
      <c r="L48" s="88" t="e">
        <f t="shared" si="6"/>
        <v>#DIV/0!</v>
      </c>
      <c r="M48" s="88"/>
      <c r="N48" s="88" t="e">
        <f t="shared" si="7"/>
        <v>#DIV/0!</v>
      </c>
      <c r="O48" s="88" t="e">
        <f t="shared" si="8"/>
        <v>#DIV/0!</v>
      </c>
      <c r="P48" s="84"/>
    </row>
    <row r="49" spans="1:17" ht="15.75" hidden="1">
      <c r="A49" s="88"/>
      <c r="B49" s="88"/>
      <c r="C49" s="88"/>
      <c r="D49" s="88"/>
      <c r="E49" s="88"/>
      <c r="F49" s="88"/>
      <c r="G49" s="88"/>
      <c r="H49" s="88">
        <f t="shared" si="0"/>
        <v>0</v>
      </c>
      <c r="I49" s="88"/>
      <c r="J49" s="88">
        <f t="shared" si="5"/>
        <v>0</v>
      </c>
      <c r="K49" s="88"/>
      <c r="L49" s="88" t="e">
        <f t="shared" si="6"/>
        <v>#DIV/0!</v>
      </c>
      <c r="M49" s="88"/>
      <c r="N49" s="88" t="e">
        <f t="shared" si="7"/>
        <v>#DIV/0!</v>
      </c>
      <c r="O49" s="88" t="e">
        <f t="shared" si="8"/>
        <v>#DIV/0!</v>
      </c>
      <c r="P49" s="84"/>
    </row>
    <row r="50" spans="1:17" ht="15.75" hidden="1">
      <c r="A50" s="88"/>
      <c r="B50" s="88"/>
      <c r="C50" s="88"/>
      <c r="D50" s="88"/>
      <c r="E50" s="88"/>
      <c r="F50" s="88"/>
      <c r="G50" s="88"/>
      <c r="H50" s="88">
        <f t="shared" si="0"/>
        <v>0</v>
      </c>
      <c r="I50" s="88"/>
      <c r="J50" s="88">
        <f t="shared" si="5"/>
        <v>0</v>
      </c>
      <c r="K50" s="88"/>
      <c r="L50" s="88" t="e">
        <f t="shared" si="6"/>
        <v>#DIV/0!</v>
      </c>
      <c r="M50" s="88"/>
      <c r="N50" s="88" t="e">
        <f t="shared" si="7"/>
        <v>#DIV/0!</v>
      </c>
      <c r="O50" s="88" t="e">
        <f t="shared" si="8"/>
        <v>#DIV/0!</v>
      </c>
      <c r="P50" s="84"/>
    </row>
    <row r="51" spans="1:17" ht="15.75" hidden="1">
      <c r="A51" s="88"/>
      <c r="B51" s="88"/>
      <c r="C51" s="88"/>
      <c r="D51" s="88"/>
      <c r="E51" s="88"/>
      <c r="F51" s="88"/>
      <c r="G51" s="88"/>
      <c r="H51" s="88">
        <f t="shared" si="0"/>
        <v>0</v>
      </c>
      <c r="I51" s="88"/>
      <c r="J51" s="88">
        <f t="shared" si="5"/>
        <v>0</v>
      </c>
      <c r="K51" s="88"/>
      <c r="L51" s="88" t="e">
        <f t="shared" si="6"/>
        <v>#DIV/0!</v>
      </c>
      <c r="M51" s="88"/>
      <c r="N51" s="88" t="e">
        <f t="shared" si="7"/>
        <v>#DIV/0!</v>
      </c>
      <c r="O51" s="88" t="e">
        <f t="shared" si="8"/>
        <v>#DIV/0!</v>
      </c>
      <c r="P51" s="84"/>
    </row>
    <row r="52" spans="1:17" ht="15.75" hidden="1">
      <c r="A52" s="88"/>
      <c r="B52" s="88"/>
      <c r="C52" s="88"/>
      <c r="D52" s="88"/>
      <c r="E52" s="88"/>
      <c r="F52" s="88"/>
      <c r="G52" s="88"/>
      <c r="H52" s="88">
        <f t="shared" si="0"/>
        <v>0</v>
      </c>
      <c r="I52" s="88"/>
      <c r="J52" s="88">
        <f t="shared" si="5"/>
        <v>0</v>
      </c>
      <c r="K52" s="88"/>
      <c r="L52" s="88" t="e">
        <f t="shared" si="6"/>
        <v>#DIV/0!</v>
      </c>
      <c r="M52" s="88"/>
      <c r="N52" s="88" t="e">
        <f t="shared" si="7"/>
        <v>#DIV/0!</v>
      </c>
      <c r="O52" s="88" t="e">
        <f t="shared" si="8"/>
        <v>#DIV/0!</v>
      </c>
      <c r="P52" s="84"/>
    </row>
    <row r="53" spans="1:17" ht="15.75">
      <c r="A53" s="88">
        <v>1</v>
      </c>
      <c r="B53" s="13" t="s">
        <v>211</v>
      </c>
      <c r="C53" s="13" t="s">
        <v>33</v>
      </c>
      <c r="D53" s="13" t="s">
        <v>47</v>
      </c>
      <c r="E53" s="82" t="s">
        <v>30</v>
      </c>
      <c r="F53" s="82">
        <v>9</v>
      </c>
      <c r="G53" s="82">
        <v>18.5</v>
      </c>
      <c r="H53" s="99">
        <f t="shared" ref="H53:H84" si="9">($B$2*G53)/$B$3</f>
        <v>10</v>
      </c>
      <c r="I53" s="82">
        <v>17.3</v>
      </c>
      <c r="J53" s="79">
        <f t="shared" ref="J53:J84" si="10">$E$2*I53/$E$3</f>
        <v>28.054054054054053</v>
      </c>
      <c r="K53" s="82">
        <v>32.67</v>
      </c>
      <c r="L53" s="79">
        <f t="shared" ref="L53:L84" si="11">$I$2*$I$3/K53</f>
        <v>24.295990205081115</v>
      </c>
      <c r="M53" s="82">
        <v>59</v>
      </c>
      <c r="N53" s="79">
        <f t="shared" ref="N53:N84" si="12">$L$2*$L$3/M53</f>
        <v>25</v>
      </c>
      <c r="O53" s="82">
        <f t="shared" ref="O53:O84" si="13">SUM(H53,J53,L53,N53)</f>
        <v>87.35004425913516</v>
      </c>
      <c r="P53" s="37" t="s">
        <v>77</v>
      </c>
      <c r="Q53" s="12">
        <v>1</v>
      </c>
    </row>
    <row r="54" spans="1:17" ht="15.75">
      <c r="A54" s="88">
        <v>2</v>
      </c>
      <c r="B54" s="13" t="s">
        <v>206</v>
      </c>
      <c r="C54" s="15" t="s">
        <v>207</v>
      </c>
      <c r="D54" s="15" t="s">
        <v>47</v>
      </c>
      <c r="E54" s="82" t="s">
        <v>30</v>
      </c>
      <c r="F54" s="82">
        <v>9</v>
      </c>
      <c r="G54" s="82">
        <v>14.25</v>
      </c>
      <c r="H54" s="99">
        <f t="shared" si="9"/>
        <v>7.7027027027027026</v>
      </c>
      <c r="I54" s="82">
        <v>18</v>
      </c>
      <c r="J54" s="79">
        <f t="shared" si="10"/>
        <v>29.189189189189189</v>
      </c>
      <c r="K54" s="82">
        <v>33.340000000000003</v>
      </c>
      <c r="L54" s="79">
        <f t="shared" si="11"/>
        <v>23.807738452309536</v>
      </c>
      <c r="M54" s="82">
        <v>98</v>
      </c>
      <c r="N54" s="79">
        <f t="shared" si="12"/>
        <v>15.051020408163266</v>
      </c>
      <c r="O54" s="82">
        <f t="shared" si="13"/>
        <v>75.750650752364692</v>
      </c>
      <c r="P54" s="81" t="s">
        <v>183</v>
      </c>
      <c r="Q54" s="12">
        <v>2</v>
      </c>
    </row>
    <row r="55" spans="1:17" ht="15.75">
      <c r="A55" s="88">
        <v>3</v>
      </c>
      <c r="B55" s="10" t="s">
        <v>203</v>
      </c>
      <c r="C55" s="10" t="s">
        <v>204</v>
      </c>
      <c r="D55" s="10" t="s">
        <v>205</v>
      </c>
      <c r="E55" s="82" t="s">
        <v>30</v>
      </c>
      <c r="F55" s="82">
        <v>9</v>
      </c>
      <c r="G55" s="82">
        <v>18.25</v>
      </c>
      <c r="H55" s="99">
        <f t="shared" si="9"/>
        <v>9.8648648648648649</v>
      </c>
      <c r="I55" s="82">
        <v>17</v>
      </c>
      <c r="J55" s="79">
        <f t="shared" si="10"/>
        <v>27.567567567567568</v>
      </c>
      <c r="K55" s="82">
        <v>39.93</v>
      </c>
      <c r="L55" s="79">
        <f t="shared" si="11"/>
        <v>19.878537440520912</v>
      </c>
      <c r="M55" s="82">
        <v>83</v>
      </c>
      <c r="N55" s="79">
        <f t="shared" si="12"/>
        <v>17.771084337349397</v>
      </c>
      <c r="O55" s="82">
        <f t="shared" si="13"/>
        <v>75.082054210302744</v>
      </c>
      <c r="P55" s="15" t="s">
        <v>74</v>
      </c>
      <c r="Q55" s="12">
        <v>3</v>
      </c>
    </row>
    <row r="56" spans="1:17" ht="15.75">
      <c r="A56" s="88">
        <v>4</v>
      </c>
      <c r="B56" s="18" t="s">
        <v>187</v>
      </c>
      <c r="C56" s="18" t="s">
        <v>188</v>
      </c>
      <c r="D56" s="18" t="s">
        <v>47</v>
      </c>
      <c r="E56" s="82" t="s">
        <v>30</v>
      </c>
      <c r="F56" s="82">
        <v>9</v>
      </c>
      <c r="G56" s="82">
        <v>24</v>
      </c>
      <c r="H56" s="99">
        <f t="shared" si="9"/>
        <v>12.972972972972974</v>
      </c>
      <c r="I56" s="82">
        <v>15.9</v>
      </c>
      <c r="J56" s="79">
        <f t="shared" si="10"/>
        <v>25.783783783783782</v>
      </c>
      <c r="K56" s="82">
        <v>40.409999999999997</v>
      </c>
      <c r="L56" s="79">
        <f t="shared" si="11"/>
        <v>19.642415243751547</v>
      </c>
      <c r="M56" s="82">
        <v>90</v>
      </c>
      <c r="N56" s="79">
        <f t="shared" si="12"/>
        <v>16.388888888888889</v>
      </c>
      <c r="O56" s="82">
        <f t="shared" si="13"/>
        <v>74.788060889397187</v>
      </c>
      <c r="P56" s="13" t="s">
        <v>58</v>
      </c>
      <c r="Q56" s="12">
        <v>4</v>
      </c>
    </row>
    <row r="57" spans="1:17" ht="31.5">
      <c r="A57" s="88">
        <v>5</v>
      </c>
      <c r="B57" s="13" t="s">
        <v>192</v>
      </c>
      <c r="C57" s="13" t="s">
        <v>193</v>
      </c>
      <c r="D57" s="13" t="s">
        <v>57</v>
      </c>
      <c r="E57" s="82" t="s">
        <v>30</v>
      </c>
      <c r="F57" s="82">
        <v>9</v>
      </c>
      <c r="G57" s="82">
        <v>27.25</v>
      </c>
      <c r="H57" s="99">
        <f t="shared" si="9"/>
        <v>14.72972972972973</v>
      </c>
      <c r="I57" s="82">
        <v>13.8</v>
      </c>
      <c r="J57" s="79">
        <f t="shared" si="10"/>
        <v>22.378378378378379</v>
      </c>
      <c r="K57" s="82">
        <v>41</v>
      </c>
      <c r="L57" s="79">
        <f t="shared" si="11"/>
        <v>19.359756097560975</v>
      </c>
      <c r="M57" s="82">
        <v>106</v>
      </c>
      <c r="N57" s="79">
        <f t="shared" si="12"/>
        <v>13.915094339622641</v>
      </c>
      <c r="O57" s="82">
        <f t="shared" si="13"/>
        <v>70.382958545291729</v>
      </c>
      <c r="P57" s="37" t="s">
        <v>44</v>
      </c>
      <c r="Q57" s="12">
        <v>5</v>
      </c>
    </row>
    <row r="58" spans="1:17" ht="15.75">
      <c r="A58" s="88">
        <v>6</v>
      </c>
      <c r="B58" s="13" t="s">
        <v>181</v>
      </c>
      <c r="C58" s="15" t="s">
        <v>182</v>
      </c>
      <c r="D58" s="35" t="s">
        <v>29</v>
      </c>
      <c r="E58" s="82" t="s">
        <v>30</v>
      </c>
      <c r="F58" s="82">
        <v>9</v>
      </c>
      <c r="G58" s="82">
        <v>10.5</v>
      </c>
      <c r="H58" s="99">
        <f t="shared" si="9"/>
        <v>5.6756756756756754</v>
      </c>
      <c r="I58" s="91">
        <v>18.5</v>
      </c>
      <c r="J58" s="79">
        <f t="shared" si="10"/>
        <v>30</v>
      </c>
      <c r="K58" s="82">
        <v>42.5</v>
      </c>
      <c r="L58" s="79">
        <f t="shared" si="11"/>
        <v>18.676470588235293</v>
      </c>
      <c r="M58" s="82">
        <v>125</v>
      </c>
      <c r="N58" s="79">
        <f t="shared" si="12"/>
        <v>11.8</v>
      </c>
      <c r="O58" s="82">
        <f t="shared" si="13"/>
        <v>66.152146263910964</v>
      </c>
      <c r="P58" s="81" t="s">
        <v>183</v>
      </c>
      <c r="Q58" s="12">
        <v>6</v>
      </c>
    </row>
    <row r="59" spans="1:17" ht="15.75">
      <c r="A59" s="88">
        <v>7</v>
      </c>
      <c r="B59" s="13" t="s">
        <v>212</v>
      </c>
      <c r="C59" s="13" t="s">
        <v>204</v>
      </c>
      <c r="D59" s="13" t="s">
        <v>36</v>
      </c>
      <c r="E59" s="82" t="s">
        <v>30</v>
      </c>
      <c r="F59" s="82">
        <v>9</v>
      </c>
      <c r="G59" s="82">
        <v>13.25</v>
      </c>
      <c r="H59" s="99">
        <f t="shared" si="9"/>
        <v>7.1621621621621623</v>
      </c>
      <c r="I59" s="82">
        <v>14.5</v>
      </c>
      <c r="J59" s="79">
        <f t="shared" si="10"/>
        <v>23.513513513513512</v>
      </c>
      <c r="K59" s="82">
        <v>42.07</v>
      </c>
      <c r="L59" s="79">
        <f t="shared" si="11"/>
        <v>18.867363917280723</v>
      </c>
      <c r="M59" s="82">
        <v>92</v>
      </c>
      <c r="N59" s="79">
        <f t="shared" si="12"/>
        <v>16.032608695652176</v>
      </c>
      <c r="O59" s="82">
        <f t="shared" si="13"/>
        <v>65.575648288608576</v>
      </c>
      <c r="P59" s="81" t="s">
        <v>64</v>
      </c>
      <c r="Q59" s="12">
        <v>7</v>
      </c>
    </row>
    <row r="60" spans="1:17" ht="15.75">
      <c r="A60" s="88">
        <v>8</v>
      </c>
      <c r="B60" s="14" t="s">
        <v>197</v>
      </c>
      <c r="C60" s="14" t="s">
        <v>198</v>
      </c>
      <c r="D60" s="14" t="s">
        <v>199</v>
      </c>
      <c r="E60" s="82" t="s">
        <v>30</v>
      </c>
      <c r="F60" s="82">
        <v>9</v>
      </c>
      <c r="G60" s="82">
        <v>10.5</v>
      </c>
      <c r="H60" s="99">
        <f t="shared" si="9"/>
        <v>5.6756756756756754</v>
      </c>
      <c r="I60" s="82">
        <v>14</v>
      </c>
      <c r="J60" s="79">
        <f t="shared" si="10"/>
        <v>22.702702702702702</v>
      </c>
      <c r="K60" s="82">
        <v>40.299999999999997</v>
      </c>
      <c r="L60" s="79">
        <f t="shared" si="11"/>
        <v>19.696029776674941</v>
      </c>
      <c r="M60" s="82">
        <v>92</v>
      </c>
      <c r="N60" s="79">
        <f t="shared" si="12"/>
        <v>16.032608695652176</v>
      </c>
      <c r="O60" s="82">
        <f t="shared" si="13"/>
        <v>64.107016850705492</v>
      </c>
      <c r="P60" s="13" t="s">
        <v>37</v>
      </c>
      <c r="Q60" s="12">
        <v>8</v>
      </c>
    </row>
    <row r="61" spans="1:17" ht="15.75">
      <c r="A61" s="88">
        <v>9</v>
      </c>
      <c r="B61" s="13" t="s">
        <v>194</v>
      </c>
      <c r="C61" s="13" t="s">
        <v>94</v>
      </c>
      <c r="D61" s="13" t="s">
        <v>40</v>
      </c>
      <c r="E61" s="82" t="s">
        <v>30</v>
      </c>
      <c r="F61" s="82">
        <v>9</v>
      </c>
      <c r="G61" s="82">
        <v>17.25</v>
      </c>
      <c r="H61" s="99">
        <f t="shared" si="9"/>
        <v>9.3243243243243246</v>
      </c>
      <c r="I61" s="82">
        <v>12.1</v>
      </c>
      <c r="J61" s="79">
        <f t="shared" si="10"/>
        <v>19.621621621621621</v>
      </c>
      <c r="K61" s="82">
        <v>40</v>
      </c>
      <c r="L61" s="79">
        <f t="shared" si="11"/>
        <v>19.84375</v>
      </c>
      <c r="M61" s="82">
        <v>100</v>
      </c>
      <c r="N61" s="79">
        <f t="shared" si="12"/>
        <v>14.75</v>
      </c>
      <c r="O61" s="82">
        <f t="shared" si="13"/>
        <v>63.539695945945944</v>
      </c>
      <c r="P61" s="87" t="s">
        <v>67</v>
      </c>
      <c r="Q61" s="12">
        <v>9</v>
      </c>
    </row>
    <row r="62" spans="1:17" ht="15.75">
      <c r="A62" s="88">
        <v>10</v>
      </c>
      <c r="B62" s="18" t="s">
        <v>200</v>
      </c>
      <c r="C62" s="18" t="s">
        <v>182</v>
      </c>
      <c r="D62" s="18" t="s">
        <v>90</v>
      </c>
      <c r="E62" s="82" t="s">
        <v>30</v>
      </c>
      <c r="F62" s="82">
        <v>9</v>
      </c>
      <c r="G62" s="82">
        <v>22.25</v>
      </c>
      <c r="H62" s="99">
        <f t="shared" si="9"/>
        <v>12.027027027027026</v>
      </c>
      <c r="I62" s="82">
        <v>13.9</v>
      </c>
      <c r="J62" s="79">
        <f t="shared" si="10"/>
        <v>22.54054054054054</v>
      </c>
      <c r="K62" s="82">
        <v>54.47</v>
      </c>
      <c r="L62" s="79">
        <f t="shared" si="11"/>
        <v>14.572241600881219</v>
      </c>
      <c r="M62" s="82">
        <v>105</v>
      </c>
      <c r="N62" s="79">
        <f t="shared" si="12"/>
        <v>14.047619047619047</v>
      </c>
      <c r="O62" s="82">
        <f t="shared" si="13"/>
        <v>63.187428216067829</v>
      </c>
      <c r="P62" s="13" t="s">
        <v>58</v>
      </c>
      <c r="Q62" s="12">
        <v>10</v>
      </c>
    </row>
    <row r="63" spans="1:17" ht="15.75">
      <c r="A63" s="88">
        <v>11</v>
      </c>
      <c r="B63" s="10" t="s">
        <v>195</v>
      </c>
      <c r="C63" s="13" t="s">
        <v>60</v>
      </c>
      <c r="D63" s="13" t="s">
        <v>185</v>
      </c>
      <c r="E63" s="82" t="s">
        <v>30</v>
      </c>
      <c r="F63" s="82">
        <v>9</v>
      </c>
      <c r="G63" s="82">
        <v>5.25</v>
      </c>
      <c r="H63" s="99">
        <f t="shared" si="9"/>
        <v>2.8378378378378377</v>
      </c>
      <c r="I63" s="82">
        <v>13.1</v>
      </c>
      <c r="J63" s="79">
        <f t="shared" si="10"/>
        <v>21.243243243243242</v>
      </c>
      <c r="K63" s="82">
        <v>37.17</v>
      </c>
      <c r="L63" s="79">
        <f t="shared" si="11"/>
        <v>21.354587032553134</v>
      </c>
      <c r="M63" s="82">
        <v>85</v>
      </c>
      <c r="N63" s="79">
        <f t="shared" si="12"/>
        <v>17.352941176470587</v>
      </c>
      <c r="O63" s="82">
        <f t="shared" si="13"/>
        <v>62.788609290104802</v>
      </c>
      <c r="P63" s="13" t="s">
        <v>196</v>
      </c>
      <c r="Q63" s="12">
        <v>11</v>
      </c>
    </row>
    <row r="64" spans="1:17" ht="28.5" customHeight="1">
      <c r="A64" s="88">
        <v>12</v>
      </c>
      <c r="B64" s="13" t="s">
        <v>201</v>
      </c>
      <c r="C64" s="13" t="s">
        <v>89</v>
      </c>
      <c r="D64" s="13" t="s">
        <v>202</v>
      </c>
      <c r="E64" s="82" t="s">
        <v>30</v>
      </c>
      <c r="F64" s="82">
        <v>9</v>
      </c>
      <c r="G64" s="82">
        <v>15.25</v>
      </c>
      <c r="H64" s="99">
        <f t="shared" si="9"/>
        <v>8.2432432432432439</v>
      </c>
      <c r="I64" s="92">
        <v>13.3</v>
      </c>
      <c r="J64" s="79">
        <f t="shared" si="10"/>
        <v>21.567567567567568</v>
      </c>
      <c r="K64" s="82">
        <v>42.14</v>
      </c>
      <c r="L64" s="79">
        <f t="shared" si="11"/>
        <v>18.836022781205504</v>
      </c>
      <c r="M64" s="82">
        <v>107</v>
      </c>
      <c r="N64" s="79">
        <f t="shared" si="12"/>
        <v>13.785046728971963</v>
      </c>
      <c r="O64" s="82">
        <f t="shared" si="13"/>
        <v>62.431880320988284</v>
      </c>
      <c r="P64" s="13" t="s">
        <v>67</v>
      </c>
      <c r="Q64" s="12">
        <v>12</v>
      </c>
    </row>
    <row r="65" spans="1:17" ht="15.75">
      <c r="A65" s="88">
        <v>13</v>
      </c>
      <c r="B65" s="13" t="s">
        <v>189</v>
      </c>
      <c r="C65" s="13" t="s">
        <v>28</v>
      </c>
      <c r="D65" s="13" t="s">
        <v>190</v>
      </c>
      <c r="E65" s="82" t="s">
        <v>30</v>
      </c>
      <c r="F65" s="82">
        <v>9</v>
      </c>
      <c r="G65" s="82">
        <v>6</v>
      </c>
      <c r="H65" s="99">
        <f t="shared" si="9"/>
        <v>3.2432432432432434</v>
      </c>
      <c r="I65" s="82">
        <v>12.3</v>
      </c>
      <c r="J65" s="79">
        <f t="shared" si="10"/>
        <v>19.945945945945947</v>
      </c>
      <c r="K65" s="82">
        <v>41.1</v>
      </c>
      <c r="L65" s="79">
        <f t="shared" si="11"/>
        <v>19.312652068126521</v>
      </c>
      <c r="M65" s="82">
        <v>84</v>
      </c>
      <c r="N65" s="79">
        <f t="shared" si="12"/>
        <v>17.55952380952381</v>
      </c>
      <c r="O65" s="82">
        <f t="shared" si="13"/>
        <v>60.061365066839521</v>
      </c>
      <c r="P65" s="13" t="s">
        <v>191</v>
      </c>
      <c r="Q65" s="12">
        <v>13</v>
      </c>
    </row>
    <row r="66" spans="1:17" ht="15.75">
      <c r="A66" s="88">
        <v>14</v>
      </c>
      <c r="B66" s="36" t="s">
        <v>184</v>
      </c>
      <c r="C66" s="36" t="s">
        <v>28</v>
      </c>
      <c r="D66" s="36" t="s">
        <v>185</v>
      </c>
      <c r="E66" s="82" t="s">
        <v>30</v>
      </c>
      <c r="F66" s="82">
        <v>9</v>
      </c>
      <c r="G66" s="82">
        <v>11.5</v>
      </c>
      <c r="H66" s="99">
        <f t="shared" si="9"/>
        <v>6.2162162162162158</v>
      </c>
      <c r="I66" s="82">
        <v>12.2</v>
      </c>
      <c r="J66" s="79">
        <f t="shared" si="10"/>
        <v>19.783783783783782</v>
      </c>
      <c r="K66" s="82">
        <v>42.6</v>
      </c>
      <c r="L66" s="79">
        <f t="shared" si="11"/>
        <v>18.63262910798122</v>
      </c>
      <c r="M66" s="82">
        <v>105</v>
      </c>
      <c r="N66" s="79">
        <f t="shared" si="12"/>
        <v>14.047619047619047</v>
      </c>
      <c r="O66" s="82">
        <f t="shared" si="13"/>
        <v>58.680248155600268</v>
      </c>
      <c r="P66" s="17" t="s">
        <v>186</v>
      </c>
      <c r="Q66" s="12">
        <v>14</v>
      </c>
    </row>
    <row r="67" spans="1:17" ht="15.75">
      <c r="A67" s="88">
        <v>15</v>
      </c>
      <c r="B67" s="13" t="s">
        <v>208</v>
      </c>
      <c r="C67" s="13" t="s">
        <v>209</v>
      </c>
      <c r="D67" s="13" t="s">
        <v>210</v>
      </c>
      <c r="E67" s="82" t="s">
        <v>30</v>
      </c>
      <c r="F67" s="82">
        <v>9</v>
      </c>
      <c r="G67" s="82">
        <v>7</v>
      </c>
      <c r="H67" s="99">
        <f t="shared" si="9"/>
        <v>3.7837837837837838</v>
      </c>
      <c r="I67" s="82">
        <v>0</v>
      </c>
      <c r="J67" s="79">
        <f t="shared" si="10"/>
        <v>0</v>
      </c>
      <c r="K67" s="82">
        <v>42.72</v>
      </c>
      <c r="L67" s="79">
        <f t="shared" si="11"/>
        <v>18.580290262172284</v>
      </c>
      <c r="M67" s="82">
        <v>76</v>
      </c>
      <c r="N67" s="79">
        <f t="shared" si="12"/>
        <v>19.407894736842106</v>
      </c>
      <c r="O67" s="82">
        <f t="shared" si="13"/>
        <v>41.771968782798169</v>
      </c>
      <c r="P67" s="13" t="s">
        <v>41</v>
      </c>
      <c r="Q67" s="12">
        <v>15</v>
      </c>
    </row>
    <row r="68" spans="1:17" ht="15.75">
      <c r="A68" s="88">
        <v>1</v>
      </c>
      <c r="B68" s="39" t="s">
        <v>222</v>
      </c>
      <c r="C68" s="39" t="s">
        <v>223</v>
      </c>
      <c r="D68" s="39" t="s">
        <v>73</v>
      </c>
      <c r="E68" s="93" t="s">
        <v>30</v>
      </c>
      <c r="F68" s="93">
        <v>10</v>
      </c>
      <c r="G68" s="93">
        <v>18.75</v>
      </c>
      <c r="H68" s="99">
        <f t="shared" si="9"/>
        <v>10.135135135135135</v>
      </c>
      <c r="I68" s="93">
        <v>16.7</v>
      </c>
      <c r="J68" s="79">
        <f t="shared" si="10"/>
        <v>27.081081081081081</v>
      </c>
      <c r="K68" s="93">
        <v>45.33</v>
      </c>
      <c r="L68" s="79">
        <f t="shared" si="11"/>
        <v>17.510478711669975</v>
      </c>
      <c r="M68" s="93">
        <v>71</v>
      </c>
      <c r="N68" s="79">
        <f t="shared" si="12"/>
        <v>20.774647887323944</v>
      </c>
      <c r="O68" s="111">
        <f t="shared" si="13"/>
        <v>75.501342815210137</v>
      </c>
      <c r="P68" s="112" t="s">
        <v>74</v>
      </c>
      <c r="Q68" s="103">
        <v>1</v>
      </c>
    </row>
    <row r="69" spans="1:17" ht="15.75">
      <c r="A69" s="88">
        <v>2</v>
      </c>
      <c r="B69" s="40" t="s">
        <v>217</v>
      </c>
      <c r="C69" s="40" t="s">
        <v>66</v>
      </c>
      <c r="D69" s="40" t="s">
        <v>218</v>
      </c>
      <c r="E69" s="93" t="s">
        <v>30</v>
      </c>
      <c r="F69" s="93">
        <v>10</v>
      </c>
      <c r="G69" s="93">
        <v>19.5</v>
      </c>
      <c r="H69" s="99">
        <f t="shared" si="9"/>
        <v>10.54054054054054</v>
      </c>
      <c r="I69" s="93">
        <v>16.7</v>
      </c>
      <c r="J69" s="79">
        <f t="shared" si="10"/>
        <v>27.081081081081081</v>
      </c>
      <c r="K69" s="93">
        <v>37.200000000000003</v>
      </c>
      <c r="L69" s="79">
        <f t="shared" si="11"/>
        <v>21.337365591397848</v>
      </c>
      <c r="M69" s="93">
        <v>95</v>
      </c>
      <c r="N69" s="79">
        <f t="shared" si="12"/>
        <v>15.526315789473685</v>
      </c>
      <c r="O69" s="111">
        <f t="shared" si="13"/>
        <v>74.485303002493154</v>
      </c>
      <c r="P69" s="113" t="s">
        <v>77</v>
      </c>
      <c r="Q69" s="103">
        <v>2</v>
      </c>
    </row>
    <row r="70" spans="1:17" ht="15.75">
      <c r="A70" s="88">
        <v>3</v>
      </c>
      <c r="B70" s="94" t="s">
        <v>226</v>
      </c>
      <c r="C70" s="94" t="s">
        <v>97</v>
      </c>
      <c r="D70" s="94" t="s">
        <v>202</v>
      </c>
      <c r="E70" s="93" t="s">
        <v>30</v>
      </c>
      <c r="F70" s="93">
        <v>10</v>
      </c>
      <c r="G70" s="93">
        <v>14.75</v>
      </c>
      <c r="H70" s="99">
        <f t="shared" si="9"/>
        <v>7.9729729729729728</v>
      </c>
      <c r="I70" s="93">
        <v>13.9</v>
      </c>
      <c r="J70" s="79">
        <f t="shared" si="10"/>
        <v>22.54054054054054</v>
      </c>
      <c r="K70" s="93">
        <v>31.8</v>
      </c>
      <c r="L70" s="79">
        <f t="shared" si="11"/>
        <v>24.960691823899371</v>
      </c>
      <c r="M70" s="93">
        <v>84</v>
      </c>
      <c r="N70" s="79">
        <f t="shared" si="12"/>
        <v>17.55952380952381</v>
      </c>
      <c r="O70" s="111">
        <f t="shared" si="13"/>
        <v>73.033729146936693</v>
      </c>
      <c r="P70" s="114" t="s">
        <v>64</v>
      </c>
      <c r="Q70" s="103">
        <v>3</v>
      </c>
    </row>
    <row r="71" spans="1:17" ht="15.75">
      <c r="A71" s="88">
        <v>4</v>
      </c>
      <c r="B71" s="38" t="s">
        <v>215</v>
      </c>
      <c r="C71" s="38" t="s">
        <v>216</v>
      </c>
      <c r="D71" s="38" t="s">
        <v>29</v>
      </c>
      <c r="E71" s="93" t="s">
        <v>30</v>
      </c>
      <c r="F71" s="93">
        <v>10</v>
      </c>
      <c r="G71" s="93">
        <v>13.25</v>
      </c>
      <c r="H71" s="99">
        <f t="shared" si="9"/>
        <v>7.1621621621621623</v>
      </c>
      <c r="I71" s="93">
        <v>15.5</v>
      </c>
      <c r="J71" s="79">
        <f t="shared" si="10"/>
        <v>25.135135135135137</v>
      </c>
      <c r="K71" s="93">
        <v>38.14</v>
      </c>
      <c r="L71" s="79">
        <f t="shared" si="11"/>
        <v>20.811484006292606</v>
      </c>
      <c r="M71" s="93">
        <v>88</v>
      </c>
      <c r="N71" s="79">
        <f t="shared" si="12"/>
        <v>16.761363636363637</v>
      </c>
      <c r="O71" s="111">
        <f t="shared" si="13"/>
        <v>69.870144939953548</v>
      </c>
      <c r="P71" s="115" t="s">
        <v>54</v>
      </c>
      <c r="Q71" s="103">
        <v>4</v>
      </c>
    </row>
    <row r="72" spans="1:17" ht="15.75">
      <c r="A72" s="88">
        <v>5</v>
      </c>
      <c r="B72" s="38" t="s">
        <v>213</v>
      </c>
      <c r="C72" s="38" t="s">
        <v>204</v>
      </c>
      <c r="D72" s="38" t="s">
        <v>40</v>
      </c>
      <c r="E72" s="93" t="s">
        <v>30</v>
      </c>
      <c r="F72" s="93">
        <v>10</v>
      </c>
      <c r="G72" s="93">
        <v>8.5</v>
      </c>
      <c r="H72" s="99">
        <f t="shared" si="9"/>
        <v>4.5945945945945947</v>
      </c>
      <c r="I72" s="93">
        <v>13.4</v>
      </c>
      <c r="J72" s="79">
        <f t="shared" si="10"/>
        <v>21.72972972972973</v>
      </c>
      <c r="K72" s="93">
        <v>35.700000000000003</v>
      </c>
      <c r="L72" s="79">
        <f t="shared" si="11"/>
        <v>22.233893557422967</v>
      </c>
      <c r="M72" s="93">
        <v>77</v>
      </c>
      <c r="N72" s="79">
        <f t="shared" si="12"/>
        <v>19.155844155844157</v>
      </c>
      <c r="O72" s="111">
        <f t="shared" si="13"/>
        <v>67.714062037591447</v>
      </c>
      <c r="P72" s="115" t="s">
        <v>54</v>
      </c>
      <c r="Q72" s="103">
        <v>5</v>
      </c>
    </row>
    <row r="73" spans="1:17" ht="15.75">
      <c r="A73" s="88">
        <v>6</v>
      </c>
      <c r="B73" s="94" t="s">
        <v>224</v>
      </c>
      <c r="C73" s="94" t="s">
        <v>207</v>
      </c>
      <c r="D73" s="94" t="s">
        <v>218</v>
      </c>
      <c r="E73" s="93" t="s">
        <v>30</v>
      </c>
      <c r="F73" s="93">
        <v>10</v>
      </c>
      <c r="G73" s="93">
        <v>12.75</v>
      </c>
      <c r="H73" s="99">
        <f t="shared" si="9"/>
        <v>6.8918918918918921</v>
      </c>
      <c r="I73" s="93">
        <v>13.5</v>
      </c>
      <c r="J73" s="79">
        <f t="shared" si="10"/>
        <v>21.891891891891891</v>
      </c>
      <c r="K73" s="93">
        <v>35.479999999999997</v>
      </c>
      <c r="L73" s="79">
        <f t="shared" si="11"/>
        <v>22.371758737316799</v>
      </c>
      <c r="M73" s="93">
        <v>91</v>
      </c>
      <c r="N73" s="79">
        <f t="shared" si="12"/>
        <v>16.208791208791208</v>
      </c>
      <c r="O73" s="111">
        <f t="shared" si="13"/>
        <v>67.364333729891797</v>
      </c>
      <c r="P73" s="114" t="s">
        <v>225</v>
      </c>
      <c r="Q73" s="103">
        <v>6</v>
      </c>
    </row>
    <row r="74" spans="1:17" ht="15.75">
      <c r="A74" s="88">
        <v>7</v>
      </c>
      <c r="B74" s="39" t="s">
        <v>214</v>
      </c>
      <c r="C74" s="40" t="s">
        <v>204</v>
      </c>
      <c r="D74" s="40" t="s">
        <v>47</v>
      </c>
      <c r="E74" s="93" t="s">
        <v>30</v>
      </c>
      <c r="F74" s="93">
        <v>10</v>
      </c>
      <c r="G74" s="93">
        <v>12.5</v>
      </c>
      <c r="H74" s="99">
        <f t="shared" si="9"/>
        <v>6.756756756756757</v>
      </c>
      <c r="I74" s="93">
        <v>14.6</v>
      </c>
      <c r="J74" s="79">
        <f t="shared" si="10"/>
        <v>23.675675675675677</v>
      </c>
      <c r="K74" s="93">
        <v>38.450000000000003</v>
      </c>
      <c r="L74" s="79">
        <f t="shared" si="11"/>
        <v>20.643693107932378</v>
      </c>
      <c r="M74" s="93">
        <v>93</v>
      </c>
      <c r="N74" s="79">
        <f t="shared" si="12"/>
        <v>15.86021505376344</v>
      </c>
      <c r="O74" s="111">
        <f t="shared" si="13"/>
        <v>66.936340594128254</v>
      </c>
      <c r="P74" s="116" t="s">
        <v>196</v>
      </c>
      <c r="Q74" s="103">
        <v>7</v>
      </c>
    </row>
    <row r="75" spans="1:17" ht="15.75">
      <c r="A75" s="88">
        <v>8</v>
      </c>
      <c r="B75" s="41" t="s">
        <v>219</v>
      </c>
      <c r="C75" s="38" t="s">
        <v>220</v>
      </c>
      <c r="D75" s="38" t="s">
        <v>221</v>
      </c>
      <c r="E75" s="93" t="s">
        <v>30</v>
      </c>
      <c r="F75" s="93">
        <v>10</v>
      </c>
      <c r="G75" s="93">
        <v>13.5</v>
      </c>
      <c r="H75" s="99">
        <f t="shared" si="9"/>
        <v>7.2972972972972974</v>
      </c>
      <c r="I75" s="93">
        <v>12.9</v>
      </c>
      <c r="J75" s="79">
        <f t="shared" si="10"/>
        <v>20.918918918918919</v>
      </c>
      <c r="K75" s="93">
        <v>36.700000000000003</v>
      </c>
      <c r="L75" s="79">
        <f t="shared" si="11"/>
        <v>21.628065395095366</v>
      </c>
      <c r="M75" s="93">
        <v>93</v>
      </c>
      <c r="N75" s="79">
        <f t="shared" si="12"/>
        <v>15.86021505376344</v>
      </c>
      <c r="O75" s="111">
        <f t="shared" si="13"/>
        <v>65.704496665075027</v>
      </c>
      <c r="P75" s="115" t="s">
        <v>91</v>
      </c>
      <c r="Q75" s="103">
        <v>8</v>
      </c>
    </row>
    <row r="76" spans="1:17" ht="15.75">
      <c r="A76" s="88">
        <v>1</v>
      </c>
      <c r="B76" s="42" t="s">
        <v>234</v>
      </c>
      <c r="C76" s="42" t="s">
        <v>235</v>
      </c>
      <c r="D76" s="43" t="s">
        <v>236</v>
      </c>
      <c r="E76" s="89" t="s">
        <v>30</v>
      </c>
      <c r="F76" s="89">
        <v>11</v>
      </c>
      <c r="G76" s="89">
        <v>13.75</v>
      </c>
      <c r="H76" s="99">
        <f t="shared" si="9"/>
        <v>7.4324324324324325</v>
      </c>
      <c r="I76" s="89">
        <v>16.899999999999999</v>
      </c>
      <c r="J76" s="79">
        <f t="shared" si="10"/>
        <v>27.405405405405403</v>
      </c>
      <c r="K76" s="89">
        <v>37.17</v>
      </c>
      <c r="L76" s="79">
        <f t="shared" si="11"/>
        <v>21.354587032553134</v>
      </c>
      <c r="M76" s="89">
        <v>66</v>
      </c>
      <c r="N76" s="79">
        <f t="shared" si="12"/>
        <v>22.348484848484848</v>
      </c>
      <c r="O76" s="117">
        <f t="shared" si="13"/>
        <v>78.540909718875824</v>
      </c>
      <c r="P76" s="118" t="s">
        <v>183</v>
      </c>
      <c r="Q76" s="119">
        <v>1</v>
      </c>
    </row>
    <row r="77" spans="1:17" ht="15.75">
      <c r="A77" s="88">
        <v>2</v>
      </c>
      <c r="B77" s="45" t="s">
        <v>247</v>
      </c>
      <c r="C77" s="45" t="s">
        <v>248</v>
      </c>
      <c r="D77" s="45" t="s">
        <v>218</v>
      </c>
      <c r="E77" s="89" t="s">
        <v>30</v>
      </c>
      <c r="F77" s="89">
        <v>11</v>
      </c>
      <c r="G77" s="89">
        <v>15.5</v>
      </c>
      <c r="H77" s="99">
        <f t="shared" si="9"/>
        <v>8.378378378378379</v>
      </c>
      <c r="I77" s="89">
        <v>18</v>
      </c>
      <c r="J77" s="79">
        <f t="shared" si="10"/>
        <v>29.189189189189189</v>
      </c>
      <c r="K77" s="89">
        <v>33.799999999999997</v>
      </c>
      <c r="L77" s="79">
        <f t="shared" si="11"/>
        <v>23.48372781065089</v>
      </c>
      <c r="M77" s="89">
        <v>89</v>
      </c>
      <c r="N77" s="79">
        <f t="shared" si="12"/>
        <v>16.573033707865168</v>
      </c>
      <c r="O77" s="117">
        <f t="shared" si="13"/>
        <v>77.62432908608362</v>
      </c>
      <c r="P77" s="118" t="s">
        <v>249</v>
      </c>
      <c r="Q77" s="119">
        <v>2</v>
      </c>
    </row>
    <row r="78" spans="1:17" ht="15.75">
      <c r="A78" s="88">
        <v>3</v>
      </c>
      <c r="B78" s="46" t="s">
        <v>245</v>
      </c>
      <c r="C78" s="46" t="s">
        <v>198</v>
      </c>
      <c r="D78" s="46" t="s">
        <v>53</v>
      </c>
      <c r="E78" s="89" t="s">
        <v>30</v>
      </c>
      <c r="F78" s="89">
        <v>11</v>
      </c>
      <c r="G78" s="89">
        <v>14.75</v>
      </c>
      <c r="H78" s="99">
        <f t="shared" si="9"/>
        <v>7.9729729729729728</v>
      </c>
      <c r="I78" s="89">
        <v>13.9</v>
      </c>
      <c r="J78" s="79">
        <f t="shared" si="10"/>
        <v>22.54054054054054</v>
      </c>
      <c r="K78" s="89">
        <v>34.46</v>
      </c>
      <c r="L78" s="79">
        <f t="shared" si="11"/>
        <v>23.03395240858967</v>
      </c>
      <c r="M78" s="89">
        <v>76</v>
      </c>
      <c r="N78" s="79">
        <f t="shared" si="12"/>
        <v>19.407894736842106</v>
      </c>
      <c r="O78" s="117">
        <f t="shared" si="13"/>
        <v>72.955360658945295</v>
      </c>
      <c r="P78" s="118" t="s">
        <v>246</v>
      </c>
      <c r="Q78" s="119">
        <v>3</v>
      </c>
    </row>
    <row r="79" spans="1:17" ht="15.75">
      <c r="A79" s="88">
        <v>4</v>
      </c>
      <c r="B79" s="42" t="s">
        <v>230</v>
      </c>
      <c r="C79" s="42" t="s">
        <v>188</v>
      </c>
      <c r="D79" s="42" t="s">
        <v>231</v>
      </c>
      <c r="E79" s="89" t="s">
        <v>30</v>
      </c>
      <c r="F79" s="89">
        <v>11</v>
      </c>
      <c r="G79" s="89">
        <v>20</v>
      </c>
      <c r="H79" s="99">
        <f t="shared" si="9"/>
        <v>10.810810810810811</v>
      </c>
      <c r="I79" s="89">
        <v>13.1</v>
      </c>
      <c r="J79" s="79">
        <f t="shared" si="10"/>
        <v>21.243243243243242</v>
      </c>
      <c r="K79" s="89">
        <v>38.299999999999997</v>
      </c>
      <c r="L79" s="79">
        <f t="shared" si="11"/>
        <v>20.724543080939949</v>
      </c>
      <c r="M79" s="89">
        <v>81</v>
      </c>
      <c r="N79" s="79">
        <f t="shared" si="12"/>
        <v>18.209876543209877</v>
      </c>
      <c r="O79" s="117">
        <f t="shared" si="13"/>
        <v>70.988473678203874</v>
      </c>
      <c r="P79" s="118" t="s">
        <v>232</v>
      </c>
      <c r="Q79" s="119">
        <v>4</v>
      </c>
    </row>
    <row r="80" spans="1:17" ht="15.75">
      <c r="A80" s="88">
        <v>5</v>
      </c>
      <c r="B80" s="44" t="s">
        <v>224</v>
      </c>
      <c r="C80" s="44" t="s">
        <v>207</v>
      </c>
      <c r="D80" s="44" t="s">
        <v>190</v>
      </c>
      <c r="E80" s="89" t="s">
        <v>30</v>
      </c>
      <c r="F80" s="89">
        <v>11</v>
      </c>
      <c r="G80" s="89">
        <v>15</v>
      </c>
      <c r="H80" s="99">
        <f t="shared" si="9"/>
        <v>8.1081081081081088</v>
      </c>
      <c r="I80" s="89">
        <v>11.4</v>
      </c>
      <c r="J80" s="79">
        <f t="shared" si="10"/>
        <v>18.486486486486488</v>
      </c>
      <c r="K80" s="89">
        <v>31.75</v>
      </c>
      <c r="L80" s="79">
        <f t="shared" si="11"/>
        <v>25</v>
      </c>
      <c r="M80" s="89">
        <v>80</v>
      </c>
      <c r="N80" s="79">
        <f t="shared" si="12"/>
        <v>18.4375</v>
      </c>
      <c r="O80" s="117">
        <f t="shared" si="13"/>
        <v>70.032094594594597</v>
      </c>
      <c r="P80" s="118" t="s">
        <v>240</v>
      </c>
      <c r="Q80" s="119">
        <v>5</v>
      </c>
    </row>
    <row r="81" spans="1:17" ht="15.75">
      <c r="A81" s="88">
        <v>6</v>
      </c>
      <c r="B81" s="42" t="s">
        <v>233</v>
      </c>
      <c r="C81" s="42" t="s">
        <v>35</v>
      </c>
      <c r="D81" s="42" t="s">
        <v>40</v>
      </c>
      <c r="E81" s="89" t="s">
        <v>30</v>
      </c>
      <c r="F81" s="89">
        <v>11</v>
      </c>
      <c r="G81" s="89">
        <v>18</v>
      </c>
      <c r="H81" s="99">
        <f t="shared" si="9"/>
        <v>9.7297297297297298</v>
      </c>
      <c r="I81" s="89">
        <v>11.9</v>
      </c>
      <c r="J81" s="79">
        <f t="shared" si="10"/>
        <v>19.297297297297298</v>
      </c>
      <c r="K81" s="89">
        <v>36.21</v>
      </c>
      <c r="L81" s="79">
        <f t="shared" si="11"/>
        <v>21.92074012703673</v>
      </c>
      <c r="M81" s="89">
        <v>109</v>
      </c>
      <c r="N81" s="79">
        <f t="shared" si="12"/>
        <v>13.532110091743119</v>
      </c>
      <c r="O81" s="117">
        <f t="shared" si="13"/>
        <v>64.479877245806875</v>
      </c>
      <c r="P81" s="118" t="s">
        <v>232</v>
      </c>
      <c r="Q81" s="119">
        <v>6</v>
      </c>
    </row>
    <row r="82" spans="1:17" ht="15.75">
      <c r="A82" s="88">
        <v>7</v>
      </c>
      <c r="B82" s="45" t="s">
        <v>241</v>
      </c>
      <c r="C82" s="45" t="s">
        <v>242</v>
      </c>
      <c r="D82" s="45" t="s">
        <v>243</v>
      </c>
      <c r="E82" s="89" t="s">
        <v>30</v>
      </c>
      <c r="F82" s="89">
        <v>11</v>
      </c>
      <c r="G82" s="89">
        <v>10</v>
      </c>
      <c r="H82" s="99">
        <f t="shared" si="9"/>
        <v>5.4054054054054053</v>
      </c>
      <c r="I82" s="89">
        <v>12.3</v>
      </c>
      <c r="J82" s="79">
        <f t="shared" si="10"/>
        <v>19.945945945945947</v>
      </c>
      <c r="K82" s="89">
        <v>38.479999999999997</v>
      </c>
      <c r="L82" s="79">
        <f t="shared" si="11"/>
        <v>20.627598752598754</v>
      </c>
      <c r="M82" s="89">
        <v>94</v>
      </c>
      <c r="N82" s="79">
        <f t="shared" si="12"/>
        <v>15.691489361702128</v>
      </c>
      <c r="O82" s="117">
        <f t="shared" si="13"/>
        <v>61.670439465652237</v>
      </c>
      <c r="P82" s="118" t="s">
        <v>244</v>
      </c>
      <c r="Q82" s="119">
        <v>7</v>
      </c>
    </row>
    <row r="83" spans="1:17" ht="15.75">
      <c r="A83" s="88">
        <v>8</v>
      </c>
      <c r="B83" s="43" t="s">
        <v>224</v>
      </c>
      <c r="C83" s="43" t="s">
        <v>237</v>
      </c>
      <c r="D83" s="43" t="s">
        <v>238</v>
      </c>
      <c r="E83" s="89" t="s">
        <v>30</v>
      </c>
      <c r="F83" s="89">
        <v>11</v>
      </c>
      <c r="G83" s="89">
        <v>14.5</v>
      </c>
      <c r="H83" s="99">
        <f t="shared" si="9"/>
        <v>7.8378378378378377</v>
      </c>
      <c r="I83" s="89">
        <v>9.8000000000000007</v>
      </c>
      <c r="J83" s="79">
        <f t="shared" si="10"/>
        <v>15.891891891891891</v>
      </c>
      <c r="K83" s="89">
        <v>39.85</v>
      </c>
      <c r="L83" s="79">
        <f t="shared" si="11"/>
        <v>19.918444165621079</v>
      </c>
      <c r="M83" s="89">
        <v>95</v>
      </c>
      <c r="N83" s="79">
        <f t="shared" si="12"/>
        <v>15.526315789473685</v>
      </c>
      <c r="O83" s="117">
        <f t="shared" si="13"/>
        <v>59.174489684824493</v>
      </c>
      <c r="P83" s="118" t="s">
        <v>239</v>
      </c>
      <c r="Q83" s="119">
        <v>8</v>
      </c>
    </row>
    <row r="84" spans="1:17" ht="15.75">
      <c r="A84" s="88">
        <v>9</v>
      </c>
      <c r="B84" s="42" t="s">
        <v>227</v>
      </c>
      <c r="C84" s="42" t="s">
        <v>193</v>
      </c>
      <c r="D84" s="90" t="s">
        <v>228</v>
      </c>
      <c r="E84" s="89" t="s">
        <v>30</v>
      </c>
      <c r="F84" s="89">
        <v>11</v>
      </c>
      <c r="G84" s="89">
        <v>18.5</v>
      </c>
      <c r="H84" s="99">
        <f t="shared" si="9"/>
        <v>10</v>
      </c>
      <c r="I84" s="89">
        <v>0</v>
      </c>
      <c r="J84" s="79">
        <f t="shared" si="10"/>
        <v>0</v>
      </c>
      <c r="K84" s="89">
        <v>46.5</v>
      </c>
      <c r="L84" s="79">
        <f t="shared" si="11"/>
        <v>17.06989247311828</v>
      </c>
      <c r="M84" s="89">
        <v>102</v>
      </c>
      <c r="N84" s="79">
        <f t="shared" si="12"/>
        <v>14.46078431372549</v>
      </c>
      <c r="O84" s="117">
        <f t="shared" si="13"/>
        <v>41.53067678684377</v>
      </c>
      <c r="P84" s="118" t="s">
        <v>229</v>
      </c>
      <c r="Q84" s="119">
        <v>9</v>
      </c>
    </row>
  </sheetData>
  <autoFilter ref="A6:P6">
    <sortState ref="A53:P84">
      <sortCondition ref="F6"/>
    </sortState>
  </autoFilter>
  <mergeCells count="4">
    <mergeCell ref="G5:H5"/>
    <mergeCell ref="I5:J5"/>
    <mergeCell ref="K5:L5"/>
    <mergeCell ref="M5:N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activeCell="H6" sqref="H6"/>
    </sheetView>
  </sheetViews>
  <sheetFormatPr defaultRowHeight="15"/>
  <cols>
    <col min="2" max="2" width="16.140625" customWidth="1"/>
    <col min="3" max="3" width="14.28515625" customWidth="1"/>
    <col min="4" max="4" width="18.28515625" customWidth="1"/>
    <col min="5" max="6" width="10.85546875" customWidth="1"/>
    <col min="8" max="8" width="9.85546875" customWidth="1"/>
    <col min="15" max="15" width="12.28515625" customWidth="1"/>
    <col min="16" max="16" width="37.85546875" customWidth="1"/>
  </cols>
  <sheetData>
    <row r="1" spans="1:17">
      <c r="A1" s="47"/>
      <c r="B1" s="47"/>
      <c r="C1" s="47"/>
      <c r="D1" s="47"/>
      <c r="E1" s="47"/>
      <c r="F1" s="47"/>
      <c r="G1" s="47" t="s">
        <v>0</v>
      </c>
      <c r="H1" s="47"/>
      <c r="I1" s="47"/>
      <c r="J1" s="47"/>
      <c r="K1" s="47"/>
      <c r="L1" s="47"/>
      <c r="M1" s="47"/>
      <c r="N1" s="47"/>
      <c r="O1" s="47"/>
    </row>
    <row r="2" spans="1:17">
      <c r="A2" s="47" t="s">
        <v>1</v>
      </c>
      <c r="B2" s="47">
        <v>20</v>
      </c>
      <c r="C2" s="47"/>
      <c r="D2" s="47" t="s">
        <v>2</v>
      </c>
      <c r="E2" s="47">
        <v>30</v>
      </c>
      <c r="F2" s="47"/>
      <c r="G2" s="47"/>
      <c r="H2" s="47" t="s">
        <v>3</v>
      </c>
      <c r="I2" s="47">
        <v>25</v>
      </c>
      <c r="J2" s="47"/>
      <c r="K2" s="47" t="s">
        <v>4</v>
      </c>
      <c r="L2" s="47">
        <v>25</v>
      </c>
      <c r="M2" s="47"/>
      <c r="N2" s="47"/>
      <c r="O2" s="47"/>
    </row>
    <row r="3" spans="1:17">
      <c r="A3" s="47" t="s">
        <v>5</v>
      </c>
      <c r="B3" s="47">
        <v>37</v>
      </c>
      <c r="C3" s="47"/>
      <c r="D3" s="47" t="s">
        <v>6</v>
      </c>
      <c r="E3" s="47">
        <v>19.600000000000001</v>
      </c>
      <c r="F3" s="47"/>
      <c r="G3" s="47"/>
      <c r="H3" s="47" t="s">
        <v>7</v>
      </c>
      <c r="I3" s="47">
        <v>29.88</v>
      </c>
      <c r="J3" s="47"/>
      <c r="K3" s="47" t="s">
        <v>8</v>
      </c>
      <c r="L3" s="47">
        <v>56</v>
      </c>
      <c r="M3" s="47"/>
      <c r="N3" s="47"/>
      <c r="O3" s="47"/>
    </row>
    <row r="4" spans="1:17">
      <c r="A4" s="47"/>
      <c r="B4" s="47" t="s">
        <v>9</v>
      </c>
      <c r="C4" s="47"/>
      <c r="D4" s="47"/>
      <c r="E4" s="47" t="s">
        <v>10</v>
      </c>
      <c r="F4" s="47"/>
      <c r="G4" s="47"/>
      <c r="H4" s="47"/>
      <c r="I4" s="47" t="s">
        <v>11</v>
      </c>
      <c r="J4" s="47"/>
      <c r="K4" s="47" t="s">
        <v>12</v>
      </c>
      <c r="L4" s="47" t="s">
        <v>13</v>
      </c>
      <c r="M4" s="47"/>
      <c r="N4" s="47"/>
      <c r="O4" s="47"/>
    </row>
    <row r="5" spans="1:17">
      <c r="A5" s="47"/>
      <c r="B5" s="47"/>
      <c r="C5" s="48"/>
      <c r="D5" s="48"/>
      <c r="E5" s="48"/>
      <c r="F5" s="48"/>
      <c r="G5" s="126" t="s">
        <v>14</v>
      </c>
      <c r="H5" s="126"/>
      <c r="I5" s="126" t="s">
        <v>15</v>
      </c>
      <c r="J5" s="126"/>
      <c r="K5" s="126" t="s">
        <v>16</v>
      </c>
      <c r="L5" s="126"/>
      <c r="M5" s="126" t="s">
        <v>17</v>
      </c>
      <c r="N5" s="126"/>
      <c r="O5" s="47"/>
    </row>
    <row r="6" spans="1:17">
      <c r="A6" s="49" t="s">
        <v>18</v>
      </c>
      <c r="B6" s="49" t="s">
        <v>19</v>
      </c>
      <c r="C6" s="49" t="s">
        <v>20</v>
      </c>
      <c r="D6" s="49" t="s">
        <v>21</v>
      </c>
      <c r="E6" s="49" t="s">
        <v>22</v>
      </c>
      <c r="F6" s="49" t="s">
        <v>23</v>
      </c>
      <c r="G6" s="49" t="s">
        <v>24</v>
      </c>
      <c r="H6" s="49" t="s">
        <v>25</v>
      </c>
      <c r="I6" s="49" t="s">
        <v>24</v>
      </c>
      <c r="J6" s="49" t="s">
        <v>25</v>
      </c>
      <c r="K6" s="49" t="s">
        <v>24</v>
      </c>
      <c r="L6" s="49" t="s">
        <v>25</v>
      </c>
      <c r="M6" s="49" t="s">
        <v>24</v>
      </c>
      <c r="N6" s="49" t="s">
        <v>25</v>
      </c>
      <c r="O6" s="49" t="s">
        <v>26</v>
      </c>
      <c r="P6" s="4" t="s">
        <v>321</v>
      </c>
      <c r="Q6" s="124" t="s">
        <v>322</v>
      </c>
    </row>
    <row r="7" spans="1:17" ht="30" customHeight="1">
      <c r="A7" s="49">
        <v>1</v>
      </c>
      <c r="B7" s="53" t="s">
        <v>255</v>
      </c>
      <c r="C7" s="53" t="s">
        <v>109</v>
      </c>
      <c r="D7" s="53" t="s">
        <v>119</v>
      </c>
      <c r="E7" s="51" t="s">
        <v>30</v>
      </c>
      <c r="F7" s="51">
        <v>9</v>
      </c>
      <c r="G7" s="51">
        <v>21.25</v>
      </c>
      <c r="H7" s="98">
        <f t="shared" ref="H7:H40" si="0">($B$2*G7)/$B$3</f>
        <v>11.486486486486486</v>
      </c>
      <c r="I7" s="75">
        <v>19</v>
      </c>
      <c r="J7" s="52">
        <f t="shared" ref="J7:J13" si="1">$E$2*I7/$E$3</f>
        <v>29.081632653061224</v>
      </c>
      <c r="K7" s="75">
        <v>36.32</v>
      </c>
      <c r="L7" s="52">
        <f>$I$2*$I$3/K7</f>
        <v>20.567180616740089</v>
      </c>
      <c r="M7" s="75">
        <v>95</v>
      </c>
      <c r="N7" s="52">
        <f t="shared" ref="N7:N40" si="2">$L$2*$L$3/M7</f>
        <v>14.736842105263158</v>
      </c>
      <c r="O7" s="75">
        <f t="shared" ref="O7:O40" si="3">SUM(H7,J7,L7,N7)</f>
        <v>75.872141861550958</v>
      </c>
      <c r="P7" s="54" t="s">
        <v>77</v>
      </c>
      <c r="Q7" s="51">
        <v>1</v>
      </c>
    </row>
    <row r="8" spans="1:17" ht="27.75" customHeight="1">
      <c r="A8" s="49">
        <v>2</v>
      </c>
      <c r="B8" s="64" t="s">
        <v>276</v>
      </c>
      <c r="C8" s="64" t="s">
        <v>277</v>
      </c>
      <c r="D8" s="64" t="s">
        <v>278</v>
      </c>
      <c r="E8" s="51" t="s">
        <v>30</v>
      </c>
      <c r="F8" s="51">
        <v>9</v>
      </c>
      <c r="G8" s="51">
        <v>17</v>
      </c>
      <c r="H8" s="98">
        <f t="shared" si="0"/>
        <v>9.1891891891891895</v>
      </c>
      <c r="I8" s="75">
        <v>18.8</v>
      </c>
      <c r="J8" s="52">
        <f t="shared" si="1"/>
        <v>28.77551020408163</v>
      </c>
      <c r="K8" s="75">
        <v>36.68</v>
      </c>
      <c r="L8" s="52">
        <f>$I$2*$I$3/K8</f>
        <v>20.365321701199562</v>
      </c>
      <c r="M8" s="75">
        <v>94</v>
      </c>
      <c r="N8" s="52">
        <f t="shared" si="2"/>
        <v>14.893617021276595</v>
      </c>
      <c r="O8" s="75">
        <f t="shared" si="3"/>
        <v>73.223638115746979</v>
      </c>
      <c r="P8" s="55" t="s">
        <v>74</v>
      </c>
      <c r="Q8" s="51">
        <v>2</v>
      </c>
    </row>
    <row r="9" spans="1:17" ht="13.5" customHeight="1">
      <c r="A9" s="49">
        <v>3</v>
      </c>
      <c r="B9" s="60" t="s">
        <v>264</v>
      </c>
      <c r="C9" s="60" t="s">
        <v>265</v>
      </c>
      <c r="D9" s="60" t="s">
        <v>266</v>
      </c>
      <c r="E9" s="51" t="s">
        <v>30</v>
      </c>
      <c r="F9" s="51">
        <v>9</v>
      </c>
      <c r="G9" s="51">
        <v>18.75</v>
      </c>
      <c r="H9" s="98">
        <f t="shared" si="0"/>
        <v>10.135135135135135</v>
      </c>
      <c r="I9" s="75">
        <v>14.2</v>
      </c>
      <c r="J9" s="52">
        <f t="shared" si="1"/>
        <v>21.73469387755102</v>
      </c>
      <c r="K9" s="75">
        <v>46</v>
      </c>
      <c r="L9" s="52">
        <f>$I$2*$I$3/K9</f>
        <v>16.239130434782609</v>
      </c>
      <c r="M9" s="75">
        <v>57</v>
      </c>
      <c r="N9" s="52">
        <f t="shared" si="2"/>
        <v>24.561403508771932</v>
      </c>
      <c r="O9" s="75">
        <f t="shared" si="3"/>
        <v>72.670362956240695</v>
      </c>
      <c r="P9" s="59" t="s">
        <v>267</v>
      </c>
      <c r="Q9" s="51">
        <v>3</v>
      </c>
    </row>
    <row r="10" spans="1:17" ht="14.25" customHeight="1">
      <c r="A10" s="49">
        <v>4</v>
      </c>
      <c r="B10" s="61" t="s">
        <v>268</v>
      </c>
      <c r="C10" s="61" t="s">
        <v>137</v>
      </c>
      <c r="D10" s="61" t="s">
        <v>269</v>
      </c>
      <c r="E10" s="51" t="s">
        <v>30</v>
      </c>
      <c r="F10" s="51">
        <v>9</v>
      </c>
      <c r="G10" s="51">
        <v>17.25</v>
      </c>
      <c r="H10" s="98">
        <f t="shared" si="0"/>
        <v>9.3243243243243246</v>
      </c>
      <c r="I10" s="75">
        <v>15.5</v>
      </c>
      <c r="J10" s="52">
        <f t="shared" si="1"/>
        <v>23.724489795918366</v>
      </c>
      <c r="K10" s="75">
        <v>44.54</v>
      </c>
      <c r="L10" s="52">
        <f>$I$2*$I$3/K10</f>
        <v>16.771441400987875</v>
      </c>
      <c r="M10" s="75">
        <v>62</v>
      </c>
      <c r="N10" s="52">
        <f t="shared" si="2"/>
        <v>22.580645161290324</v>
      </c>
      <c r="O10" s="75">
        <f t="shared" si="3"/>
        <v>72.400900682520884</v>
      </c>
      <c r="P10" s="59" t="s">
        <v>37</v>
      </c>
      <c r="Q10" s="51">
        <v>4</v>
      </c>
    </row>
    <row r="11" spans="1:17" ht="15.75">
      <c r="A11" s="49">
        <v>5</v>
      </c>
      <c r="B11" s="53" t="s">
        <v>253</v>
      </c>
      <c r="C11" s="53" t="s">
        <v>109</v>
      </c>
      <c r="D11" s="53" t="s">
        <v>172</v>
      </c>
      <c r="E11" s="51" t="s">
        <v>30</v>
      </c>
      <c r="F11" s="51">
        <v>9</v>
      </c>
      <c r="G11" s="51">
        <v>14.25</v>
      </c>
      <c r="H11" s="98">
        <f t="shared" si="0"/>
        <v>7.7027027027027026</v>
      </c>
      <c r="I11" s="75">
        <v>17</v>
      </c>
      <c r="J11" s="52">
        <f t="shared" si="1"/>
        <v>26.020408163265305</v>
      </c>
      <c r="K11" s="75">
        <v>40.17</v>
      </c>
      <c r="L11" s="52">
        <v>18.59</v>
      </c>
      <c r="M11" s="75">
        <v>76</v>
      </c>
      <c r="N11" s="52">
        <f t="shared" si="2"/>
        <v>18.421052631578949</v>
      </c>
      <c r="O11" s="75">
        <f t="shared" si="3"/>
        <v>70.734163497546959</v>
      </c>
      <c r="P11" s="54" t="s">
        <v>254</v>
      </c>
      <c r="Q11" s="51">
        <v>5</v>
      </c>
    </row>
    <row r="12" spans="1:17" ht="12" customHeight="1">
      <c r="A12" s="49">
        <v>6</v>
      </c>
      <c r="B12" s="53" t="s">
        <v>273</v>
      </c>
      <c r="C12" s="55" t="s">
        <v>130</v>
      </c>
      <c r="D12" s="55" t="s">
        <v>138</v>
      </c>
      <c r="E12" s="51" t="s">
        <v>30</v>
      </c>
      <c r="F12" s="51">
        <v>9</v>
      </c>
      <c r="G12" s="51">
        <v>17.75</v>
      </c>
      <c r="H12" s="98">
        <f t="shared" si="0"/>
        <v>9.5945945945945947</v>
      </c>
      <c r="I12" s="75">
        <v>18.5</v>
      </c>
      <c r="J12" s="52">
        <f t="shared" si="1"/>
        <v>28.316326530612244</v>
      </c>
      <c r="K12" s="75">
        <v>39.65</v>
      </c>
      <c r="L12" s="52">
        <f>$I$2*$I$3/K12</f>
        <v>18.839848675914251</v>
      </c>
      <c r="M12" s="75">
        <v>101</v>
      </c>
      <c r="N12" s="52">
        <f t="shared" si="2"/>
        <v>13.861386138613861</v>
      </c>
      <c r="O12" s="75">
        <f t="shared" si="3"/>
        <v>70.612155939734961</v>
      </c>
      <c r="P12" s="57" t="s">
        <v>128</v>
      </c>
      <c r="Q12" s="51">
        <v>6</v>
      </c>
    </row>
    <row r="13" spans="1:17" ht="15" customHeight="1">
      <c r="A13" s="49">
        <v>7</v>
      </c>
      <c r="B13" s="53" t="s">
        <v>256</v>
      </c>
      <c r="C13" s="55" t="s">
        <v>257</v>
      </c>
      <c r="D13" s="56" t="s">
        <v>258</v>
      </c>
      <c r="E13" s="51" t="s">
        <v>30</v>
      </c>
      <c r="F13" s="51">
        <v>9</v>
      </c>
      <c r="G13" s="51">
        <v>13.75</v>
      </c>
      <c r="H13" s="98">
        <f t="shared" si="0"/>
        <v>7.4324324324324325</v>
      </c>
      <c r="I13" s="75">
        <v>18.7</v>
      </c>
      <c r="J13" s="52">
        <f t="shared" si="1"/>
        <v>28.622448979591834</v>
      </c>
      <c r="K13" s="75">
        <v>39.630000000000003</v>
      </c>
      <c r="L13" s="52">
        <f>$I$2*$I$3/K13</f>
        <v>18.849356548069643</v>
      </c>
      <c r="M13" s="75">
        <v>99</v>
      </c>
      <c r="N13" s="52">
        <f t="shared" si="2"/>
        <v>14.141414141414142</v>
      </c>
      <c r="O13" s="75">
        <f t="shared" si="3"/>
        <v>69.045652101508054</v>
      </c>
      <c r="P13" s="57" t="s">
        <v>128</v>
      </c>
      <c r="Q13" s="51">
        <v>7</v>
      </c>
    </row>
    <row r="14" spans="1:17" ht="15.75">
      <c r="A14" s="49">
        <v>8</v>
      </c>
      <c r="B14" s="50" t="s">
        <v>250</v>
      </c>
      <c r="C14" s="50" t="s">
        <v>251</v>
      </c>
      <c r="D14" s="50" t="s">
        <v>252</v>
      </c>
      <c r="E14" s="51" t="s">
        <v>30</v>
      </c>
      <c r="F14" s="51">
        <v>9</v>
      </c>
      <c r="G14" s="51">
        <v>20.75</v>
      </c>
      <c r="H14" s="98">
        <f t="shared" si="0"/>
        <v>11.216216216216216</v>
      </c>
      <c r="I14" s="95">
        <v>13.2</v>
      </c>
      <c r="J14" s="52">
        <v>20.2</v>
      </c>
      <c r="K14" s="75">
        <v>40.5</v>
      </c>
      <c r="L14" s="52">
        <v>18.440000000000001</v>
      </c>
      <c r="M14" s="75">
        <v>78</v>
      </c>
      <c r="N14" s="52">
        <f t="shared" si="2"/>
        <v>17.948717948717949</v>
      </c>
      <c r="O14" s="75">
        <f t="shared" si="3"/>
        <v>67.804934164934167</v>
      </c>
      <c r="P14" s="50" t="s">
        <v>58</v>
      </c>
      <c r="Q14" s="51">
        <v>8</v>
      </c>
    </row>
    <row r="15" spans="1:17" ht="17.25" customHeight="1">
      <c r="A15" s="49">
        <v>9</v>
      </c>
      <c r="B15" s="65" t="s">
        <v>282</v>
      </c>
      <c r="C15" s="65" t="s">
        <v>283</v>
      </c>
      <c r="D15" s="65" t="s">
        <v>284</v>
      </c>
      <c r="E15" s="51" t="s">
        <v>30</v>
      </c>
      <c r="F15" s="51">
        <v>9</v>
      </c>
      <c r="G15" s="51">
        <v>12.75</v>
      </c>
      <c r="H15" s="98">
        <f t="shared" si="0"/>
        <v>6.8918918918918921</v>
      </c>
      <c r="I15" s="75">
        <v>17.7</v>
      </c>
      <c r="J15" s="52">
        <f t="shared" ref="J15:J40" si="4">$E$2*I15/$E$3</f>
        <v>27.091836734693874</v>
      </c>
      <c r="K15" s="75">
        <v>44.32</v>
      </c>
      <c r="L15" s="52">
        <f t="shared" ref="L15:L40" si="5">$I$2*$I$3/K15</f>
        <v>16.854693140794225</v>
      </c>
      <c r="M15" s="75">
        <v>83</v>
      </c>
      <c r="N15" s="52">
        <f t="shared" si="2"/>
        <v>16.867469879518072</v>
      </c>
      <c r="O15" s="75">
        <f t="shared" si="3"/>
        <v>67.705891646898067</v>
      </c>
      <c r="P15" s="50" t="s">
        <v>37</v>
      </c>
      <c r="Q15" s="51">
        <v>9</v>
      </c>
    </row>
    <row r="16" spans="1:17" ht="20.25" customHeight="1">
      <c r="A16" s="49">
        <v>10</v>
      </c>
      <c r="B16" s="50" t="s">
        <v>261</v>
      </c>
      <c r="C16" s="50" t="s">
        <v>262</v>
      </c>
      <c r="D16" s="50" t="s">
        <v>263</v>
      </c>
      <c r="E16" s="51" t="s">
        <v>30</v>
      </c>
      <c r="F16" s="51">
        <v>9</v>
      </c>
      <c r="G16" s="51">
        <v>24.25</v>
      </c>
      <c r="H16" s="98">
        <f t="shared" si="0"/>
        <v>13.108108108108109</v>
      </c>
      <c r="I16" s="75">
        <v>17</v>
      </c>
      <c r="J16" s="52">
        <f t="shared" si="4"/>
        <v>26.020408163265305</v>
      </c>
      <c r="K16" s="75">
        <v>62.33</v>
      </c>
      <c r="L16" s="52">
        <f t="shared" si="5"/>
        <v>11.984598106850633</v>
      </c>
      <c r="M16" s="75">
        <v>93</v>
      </c>
      <c r="N16" s="52">
        <f t="shared" si="2"/>
        <v>15.053763440860216</v>
      </c>
      <c r="O16" s="75">
        <f t="shared" si="3"/>
        <v>66.166877819084263</v>
      </c>
      <c r="P16" s="50" t="s">
        <v>58</v>
      </c>
      <c r="Q16" s="51">
        <v>10</v>
      </c>
    </row>
    <row r="17" spans="1:17" ht="15.75">
      <c r="A17" s="49">
        <v>11</v>
      </c>
      <c r="B17" s="62" t="s">
        <v>274</v>
      </c>
      <c r="C17" s="63" t="s">
        <v>275</v>
      </c>
      <c r="D17" s="63" t="s">
        <v>269</v>
      </c>
      <c r="E17" s="51" t="s">
        <v>30</v>
      </c>
      <c r="F17" s="51">
        <v>9</v>
      </c>
      <c r="G17" s="51">
        <v>11.5</v>
      </c>
      <c r="H17" s="98">
        <f t="shared" si="0"/>
        <v>6.2162162162162158</v>
      </c>
      <c r="I17" s="96">
        <v>17.5</v>
      </c>
      <c r="J17" s="52">
        <f t="shared" si="4"/>
        <v>26.785714285714285</v>
      </c>
      <c r="K17" s="75">
        <v>47.82</v>
      </c>
      <c r="L17" s="52">
        <f t="shared" si="5"/>
        <v>15.621079046424089</v>
      </c>
      <c r="M17" s="75">
        <v>86</v>
      </c>
      <c r="N17" s="52">
        <f t="shared" si="2"/>
        <v>16.279069767441861</v>
      </c>
      <c r="O17" s="75">
        <f t="shared" si="3"/>
        <v>64.902079315796442</v>
      </c>
      <c r="P17" s="59" t="s">
        <v>196</v>
      </c>
      <c r="Q17" s="51">
        <v>11</v>
      </c>
    </row>
    <row r="18" spans="1:17">
      <c r="A18" s="49">
        <v>12</v>
      </c>
      <c r="B18" s="65" t="s">
        <v>280</v>
      </c>
      <c r="C18" s="65" t="s">
        <v>281</v>
      </c>
      <c r="D18" s="65" t="s">
        <v>131</v>
      </c>
      <c r="E18" s="51" t="s">
        <v>30</v>
      </c>
      <c r="F18" s="51">
        <v>9</v>
      </c>
      <c r="G18" s="51">
        <v>9.25</v>
      </c>
      <c r="H18" s="98">
        <f t="shared" si="0"/>
        <v>5</v>
      </c>
      <c r="I18" s="75">
        <v>17.5</v>
      </c>
      <c r="J18" s="52">
        <f t="shared" si="4"/>
        <v>26.785714285714285</v>
      </c>
      <c r="K18" s="75">
        <v>41.57</v>
      </c>
      <c r="L18" s="52">
        <f t="shared" si="5"/>
        <v>17.969689680057733</v>
      </c>
      <c r="M18" s="75">
        <v>102</v>
      </c>
      <c r="N18" s="52">
        <f t="shared" si="2"/>
        <v>13.725490196078431</v>
      </c>
      <c r="O18" s="75">
        <f t="shared" si="3"/>
        <v>63.480894161850451</v>
      </c>
      <c r="P18" s="65" t="s">
        <v>64</v>
      </c>
      <c r="Q18" s="51">
        <v>12</v>
      </c>
    </row>
    <row r="19" spans="1:17" ht="15.75">
      <c r="A19" s="49">
        <v>13</v>
      </c>
      <c r="B19" s="58" t="s">
        <v>259</v>
      </c>
      <c r="C19" s="58" t="s">
        <v>260</v>
      </c>
      <c r="D19" s="58" t="s">
        <v>113</v>
      </c>
      <c r="E19" s="51" t="s">
        <v>30</v>
      </c>
      <c r="F19" s="51">
        <v>9</v>
      </c>
      <c r="G19" s="51">
        <v>17.75</v>
      </c>
      <c r="H19" s="98">
        <f t="shared" si="0"/>
        <v>9.5945945945945947</v>
      </c>
      <c r="I19" s="75">
        <v>14</v>
      </c>
      <c r="J19" s="52">
        <f t="shared" si="4"/>
        <v>21.428571428571427</v>
      </c>
      <c r="K19" s="75">
        <v>39.340000000000003</v>
      </c>
      <c r="L19" s="52">
        <f t="shared" si="5"/>
        <v>18.988307066598878</v>
      </c>
      <c r="M19" s="75">
        <v>111</v>
      </c>
      <c r="N19" s="52">
        <f t="shared" si="2"/>
        <v>12.612612612612613</v>
      </c>
      <c r="O19" s="75">
        <f t="shared" si="3"/>
        <v>62.624085702377513</v>
      </c>
      <c r="P19" s="59" t="s">
        <v>70</v>
      </c>
      <c r="Q19" s="51">
        <v>13</v>
      </c>
    </row>
    <row r="20" spans="1:17" ht="15.75">
      <c r="A20" s="49">
        <v>14</v>
      </c>
      <c r="B20" s="53" t="s">
        <v>279</v>
      </c>
      <c r="C20" s="53" t="s">
        <v>118</v>
      </c>
      <c r="D20" s="53" t="s">
        <v>127</v>
      </c>
      <c r="E20" s="51" t="s">
        <v>30</v>
      </c>
      <c r="F20" s="51">
        <v>9</v>
      </c>
      <c r="G20" s="51">
        <v>10</v>
      </c>
      <c r="H20" s="98">
        <f t="shared" si="0"/>
        <v>5.4054054054054053</v>
      </c>
      <c r="I20" s="75">
        <v>15.7</v>
      </c>
      <c r="J20" s="52">
        <f t="shared" si="4"/>
        <v>24.030612244897956</v>
      </c>
      <c r="K20" s="75">
        <v>41.53</v>
      </c>
      <c r="L20" s="52">
        <f t="shared" si="5"/>
        <v>17.986997351312304</v>
      </c>
      <c r="M20" s="75">
        <v>103</v>
      </c>
      <c r="N20" s="52">
        <f t="shared" si="2"/>
        <v>13.592233009708737</v>
      </c>
      <c r="O20" s="75">
        <f t="shared" si="3"/>
        <v>61.015248011324402</v>
      </c>
      <c r="P20" s="53" t="s">
        <v>191</v>
      </c>
      <c r="Q20" s="51">
        <v>14</v>
      </c>
    </row>
    <row r="21" spans="1:17" ht="18.75" customHeight="1">
      <c r="A21" s="49">
        <v>15</v>
      </c>
      <c r="B21" s="59" t="s">
        <v>270</v>
      </c>
      <c r="C21" s="59" t="s">
        <v>271</v>
      </c>
      <c r="D21" s="59" t="s">
        <v>272</v>
      </c>
      <c r="E21" s="51" t="s">
        <v>30</v>
      </c>
      <c r="F21" s="51">
        <v>9</v>
      </c>
      <c r="G21" s="51">
        <v>10.5</v>
      </c>
      <c r="H21" s="98">
        <f t="shared" si="0"/>
        <v>5.6756756756756754</v>
      </c>
      <c r="I21" s="75">
        <v>13.9</v>
      </c>
      <c r="J21" s="52">
        <f t="shared" si="4"/>
        <v>21.27551020408163</v>
      </c>
      <c r="K21" s="75">
        <v>53.19</v>
      </c>
      <c r="L21" s="52">
        <f t="shared" si="5"/>
        <v>14.043993231810491</v>
      </c>
      <c r="M21" s="75">
        <v>91</v>
      </c>
      <c r="N21" s="52">
        <f t="shared" si="2"/>
        <v>15.384615384615385</v>
      </c>
      <c r="O21" s="75">
        <f t="shared" si="3"/>
        <v>56.37979449618318</v>
      </c>
      <c r="P21" s="97" t="s">
        <v>104</v>
      </c>
      <c r="Q21" s="51">
        <v>15</v>
      </c>
    </row>
    <row r="22" spans="1:17" ht="15.75">
      <c r="A22" s="49">
        <v>1</v>
      </c>
      <c r="B22" s="69" t="s">
        <v>290</v>
      </c>
      <c r="C22" s="69" t="s">
        <v>265</v>
      </c>
      <c r="D22" s="69" t="s">
        <v>138</v>
      </c>
      <c r="E22" s="12" t="s">
        <v>30</v>
      </c>
      <c r="F22" s="12">
        <v>10</v>
      </c>
      <c r="G22" s="12">
        <v>31.75</v>
      </c>
      <c r="H22" s="98">
        <f t="shared" si="0"/>
        <v>17.162162162162161</v>
      </c>
      <c r="I22" s="67">
        <v>16</v>
      </c>
      <c r="J22" s="52">
        <f t="shared" si="4"/>
        <v>24.489795918367346</v>
      </c>
      <c r="K22" s="67">
        <v>29.88</v>
      </c>
      <c r="L22" s="52">
        <f t="shared" si="5"/>
        <v>25</v>
      </c>
      <c r="M22" s="67">
        <v>83</v>
      </c>
      <c r="N22" s="52">
        <f t="shared" si="2"/>
        <v>16.867469879518072</v>
      </c>
      <c r="O22" s="67">
        <f t="shared" si="3"/>
        <v>83.51942796004758</v>
      </c>
      <c r="P22" s="37" t="s">
        <v>44</v>
      </c>
      <c r="Q22" s="12">
        <v>1</v>
      </c>
    </row>
    <row r="23" spans="1:17" ht="15.75">
      <c r="A23" s="49">
        <v>2</v>
      </c>
      <c r="B23" s="68" t="s">
        <v>288</v>
      </c>
      <c r="C23" s="68" t="s">
        <v>289</v>
      </c>
      <c r="D23" s="68" t="s">
        <v>138</v>
      </c>
      <c r="E23" s="12" t="s">
        <v>30</v>
      </c>
      <c r="F23" s="12">
        <v>10</v>
      </c>
      <c r="G23" s="12">
        <v>18</v>
      </c>
      <c r="H23" s="98">
        <f t="shared" si="0"/>
        <v>9.7297297297297298</v>
      </c>
      <c r="I23" s="67">
        <v>19.399999999999999</v>
      </c>
      <c r="J23" s="52">
        <f t="shared" si="4"/>
        <v>29.693877551020407</v>
      </c>
      <c r="K23" s="67">
        <v>32.94</v>
      </c>
      <c r="L23" s="52">
        <f t="shared" si="5"/>
        <v>22.6775956284153</v>
      </c>
      <c r="M23" s="67">
        <v>77</v>
      </c>
      <c r="N23" s="52">
        <f t="shared" si="2"/>
        <v>18.181818181818183</v>
      </c>
      <c r="O23" s="67">
        <f t="shared" si="3"/>
        <v>80.283021090983624</v>
      </c>
      <c r="P23" s="17" t="s">
        <v>54</v>
      </c>
      <c r="Q23" s="12">
        <v>2</v>
      </c>
    </row>
    <row r="24" spans="1:17" ht="13.5" customHeight="1">
      <c r="A24" s="49">
        <v>3</v>
      </c>
      <c r="B24" s="69" t="s">
        <v>297</v>
      </c>
      <c r="C24" s="69" t="s">
        <v>260</v>
      </c>
      <c r="D24" s="69" t="s">
        <v>119</v>
      </c>
      <c r="E24" s="12" t="s">
        <v>30</v>
      </c>
      <c r="F24" s="12">
        <v>10</v>
      </c>
      <c r="G24" s="12">
        <v>20.25</v>
      </c>
      <c r="H24" s="98">
        <f t="shared" si="0"/>
        <v>10.945945945945946</v>
      </c>
      <c r="I24" s="67">
        <v>19.600000000000001</v>
      </c>
      <c r="J24" s="52">
        <f t="shared" si="4"/>
        <v>29.999999999999996</v>
      </c>
      <c r="K24" s="67">
        <v>41.2</v>
      </c>
      <c r="L24" s="52">
        <f t="shared" si="5"/>
        <v>18.131067961165048</v>
      </c>
      <c r="M24" s="67">
        <v>85</v>
      </c>
      <c r="N24" s="52">
        <f t="shared" si="2"/>
        <v>16.470588235294116</v>
      </c>
      <c r="O24" s="67">
        <f t="shared" si="3"/>
        <v>75.547602142405111</v>
      </c>
      <c r="P24" s="37" t="s">
        <v>77</v>
      </c>
      <c r="Q24" s="12">
        <v>3</v>
      </c>
    </row>
    <row r="25" spans="1:17">
      <c r="A25" s="49">
        <v>4</v>
      </c>
      <c r="B25" s="19" t="s">
        <v>301</v>
      </c>
      <c r="C25" s="19" t="s">
        <v>302</v>
      </c>
      <c r="D25" s="19" t="s">
        <v>299</v>
      </c>
      <c r="E25" s="12" t="s">
        <v>30</v>
      </c>
      <c r="F25" s="12">
        <v>10</v>
      </c>
      <c r="G25" s="12">
        <v>14.25</v>
      </c>
      <c r="H25" s="98">
        <f t="shared" si="0"/>
        <v>7.7027027027027026</v>
      </c>
      <c r="I25" s="67">
        <v>17</v>
      </c>
      <c r="J25" s="52">
        <f t="shared" si="4"/>
        <v>26.020408163265305</v>
      </c>
      <c r="K25" s="67">
        <v>42.31</v>
      </c>
      <c r="L25" s="52">
        <f t="shared" si="5"/>
        <v>17.655400614511933</v>
      </c>
      <c r="M25" s="67">
        <v>60</v>
      </c>
      <c r="N25" s="52">
        <f t="shared" si="2"/>
        <v>23.333333333333332</v>
      </c>
      <c r="O25" s="67">
        <f t="shared" si="3"/>
        <v>74.711844813813272</v>
      </c>
      <c r="P25" s="11" t="s">
        <v>64</v>
      </c>
      <c r="Q25" s="12">
        <v>4</v>
      </c>
    </row>
    <row r="26" spans="1:17" ht="15.75">
      <c r="A26" s="49">
        <v>5</v>
      </c>
      <c r="B26" s="70" t="s">
        <v>291</v>
      </c>
      <c r="C26" s="70" t="s">
        <v>292</v>
      </c>
      <c r="D26" s="70" t="s">
        <v>266</v>
      </c>
      <c r="E26" s="12" t="s">
        <v>30</v>
      </c>
      <c r="F26" s="12">
        <v>10</v>
      </c>
      <c r="G26" s="12">
        <v>16.75</v>
      </c>
      <c r="H26" s="98">
        <f t="shared" si="0"/>
        <v>9.0540540540540544</v>
      </c>
      <c r="I26" s="67">
        <v>14.5</v>
      </c>
      <c r="J26" s="52">
        <f t="shared" si="4"/>
        <v>22.193877551020407</v>
      </c>
      <c r="K26" s="67">
        <v>40.65</v>
      </c>
      <c r="L26" s="52">
        <f t="shared" si="5"/>
        <v>18.376383763837637</v>
      </c>
      <c r="M26" s="67">
        <v>56</v>
      </c>
      <c r="N26" s="52">
        <f t="shared" si="2"/>
        <v>25</v>
      </c>
      <c r="O26" s="67">
        <f t="shared" si="3"/>
        <v>74.624315368912107</v>
      </c>
      <c r="P26" s="69" t="s">
        <v>267</v>
      </c>
      <c r="Q26" s="12">
        <v>5</v>
      </c>
    </row>
    <row r="27" spans="1:17" ht="15.75" customHeight="1">
      <c r="A27" s="49">
        <v>6</v>
      </c>
      <c r="B27" s="66" t="s">
        <v>285</v>
      </c>
      <c r="C27" s="66" t="s">
        <v>286</v>
      </c>
      <c r="D27" s="66" t="s">
        <v>287</v>
      </c>
      <c r="E27" s="12" t="s">
        <v>30</v>
      </c>
      <c r="F27" s="12">
        <v>10</v>
      </c>
      <c r="G27" s="12">
        <v>21.25</v>
      </c>
      <c r="H27" s="98">
        <f t="shared" si="0"/>
        <v>11.486486486486486</v>
      </c>
      <c r="I27" s="67">
        <v>18.600000000000001</v>
      </c>
      <c r="J27" s="52">
        <f t="shared" si="4"/>
        <v>28.469387755102037</v>
      </c>
      <c r="K27" s="67">
        <v>45.83</v>
      </c>
      <c r="L27" s="52">
        <f t="shared" si="5"/>
        <v>16.299367226707396</v>
      </c>
      <c r="M27" s="67">
        <v>85</v>
      </c>
      <c r="N27" s="52">
        <f t="shared" si="2"/>
        <v>16.470588235294116</v>
      </c>
      <c r="O27" s="67">
        <f t="shared" si="3"/>
        <v>72.725829703590037</v>
      </c>
      <c r="P27" s="15" t="s">
        <v>74</v>
      </c>
      <c r="Q27" s="12">
        <v>6</v>
      </c>
    </row>
    <row r="28" spans="1:17" ht="15.75">
      <c r="A28" s="49">
        <v>7</v>
      </c>
      <c r="B28" s="66" t="s">
        <v>295</v>
      </c>
      <c r="C28" s="66" t="s">
        <v>296</v>
      </c>
      <c r="D28" s="66" t="s">
        <v>116</v>
      </c>
      <c r="E28" s="12" t="s">
        <v>30</v>
      </c>
      <c r="F28" s="12">
        <v>10</v>
      </c>
      <c r="G28" s="12">
        <v>19</v>
      </c>
      <c r="H28" s="98">
        <f t="shared" si="0"/>
        <v>10.27027027027027</v>
      </c>
      <c r="I28" s="67">
        <v>17.8</v>
      </c>
      <c r="J28" s="52">
        <f t="shared" si="4"/>
        <v>27.244897959183671</v>
      </c>
      <c r="K28" s="67">
        <v>44.78</v>
      </c>
      <c r="L28" s="52">
        <f t="shared" si="5"/>
        <v>16.681554265297006</v>
      </c>
      <c r="M28" s="67">
        <v>94</v>
      </c>
      <c r="N28" s="52">
        <f t="shared" si="2"/>
        <v>14.893617021276595</v>
      </c>
      <c r="O28" s="67">
        <f t="shared" si="3"/>
        <v>69.090339516027541</v>
      </c>
      <c r="P28" s="15" t="s">
        <v>74</v>
      </c>
      <c r="Q28" s="12">
        <v>7</v>
      </c>
    </row>
    <row r="29" spans="1:17" ht="15.75">
      <c r="A29" s="49">
        <v>8</v>
      </c>
      <c r="B29" s="71" t="s">
        <v>293</v>
      </c>
      <c r="C29" s="71" t="s">
        <v>294</v>
      </c>
      <c r="D29" s="71" t="s">
        <v>127</v>
      </c>
      <c r="E29" s="12" t="s">
        <v>30</v>
      </c>
      <c r="F29" s="12">
        <v>10</v>
      </c>
      <c r="G29" s="12">
        <v>14.25</v>
      </c>
      <c r="H29" s="98">
        <f t="shared" si="0"/>
        <v>7.7027027027027026</v>
      </c>
      <c r="I29" s="67">
        <v>17.8</v>
      </c>
      <c r="J29" s="52">
        <f t="shared" si="4"/>
        <v>27.244897959183671</v>
      </c>
      <c r="K29" s="67">
        <v>63.36</v>
      </c>
      <c r="L29" s="52">
        <f t="shared" si="5"/>
        <v>11.789772727272727</v>
      </c>
      <c r="M29" s="67">
        <v>92</v>
      </c>
      <c r="N29" s="52">
        <f t="shared" si="2"/>
        <v>15.217391304347826</v>
      </c>
      <c r="O29" s="67">
        <f t="shared" si="3"/>
        <v>61.954764693506931</v>
      </c>
      <c r="P29" s="69" t="s">
        <v>37</v>
      </c>
      <c r="Q29" s="12">
        <v>8</v>
      </c>
    </row>
    <row r="30" spans="1:17">
      <c r="A30" s="49">
        <v>9</v>
      </c>
      <c r="B30" s="19" t="s">
        <v>298</v>
      </c>
      <c r="C30" s="19" t="s">
        <v>275</v>
      </c>
      <c r="D30" s="19" t="s">
        <v>299</v>
      </c>
      <c r="E30" s="12" t="s">
        <v>30</v>
      </c>
      <c r="F30" s="12">
        <v>10</v>
      </c>
      <c r="G30" s="12">
        <v>13.75</v>
      </c>
      <c r="H30" s="98">
        <f t="shared" si="0"/>
        <v>7.4324324324324325</v>
      </c>
      <c r="I30" s="67">
        <v>14.3</v>
      </c>
      <c r="J30" s="52">
        <f t="shared" si="4"/>
        <v>21.887755102040813</v>
      </c>
      <c r="K30" s="67">
        <v>63.9</v>
      </c>
      <c r="L30" s="52">
        <f t="shared" si="5"/>
        <v>11.690140845070422</v>
      </c>
      <c r="M30" s="67">
        <v>123</v>
      </c>
      <c r="N30" s="52">
        <f t="shared" si="2"/>
        <v>11.382113821138212</v>
      </c>
      <c r="O30" s="67">
        <f t="shared" si="3"/>
        <v>52.392442200681877</v>
      </c>
      <c r="P30" s="11" t="s">
        <v>300</v>
      </c>
      <c r="Q30" s="12">
        <v>9</v>
      </c>
    </row>
    <row r="31" spans="1:17" ht="15.75">
      <c r="A31" s="49">
        <v>1</v>
      </c>
      <c r="B31" s="74" t="s">
        <v>310</v>
      </c>
      <c r="C31" s="74" t="s">
        <v>311</v>
      </c>
      <c r="D31" s="74" t="s">
        <v>312</v>
      </c>
      <c r="E31" s="27" t="s">
        <v>30</v>
      </c>
      <c r="F31" s="6">
        <v>11</v>
      </c>
      <c r="G31" s="6">
        <v>18.25</v>
      </c>
      <c r="H31" s="98">
        <f t="shared" si="0"/>
        <v>9.8648648648648649</v>
      </c>
      <c r="I31" s="72">
        <v>19.5</v>
      </c>
      <c r="J31" s="52">
        <f t="shared" si="4"/>
        <v>29.846938775510203</v>
      </c>
      <c r="K31" s="72">
        <v>36.1</v>
      </c>
      <c r="L31" s="52">
        <f t="shared" si="5"/>
        <v>20.692520775623269</v>
      </c>
      <c r="M31" s="72">
        <v>61</v>
      </c>
      <c r="N31" s="52">
        <f t="shared" si="2"/>
        <v>22.950819672131146</v>
      </c>
      <c r="O31" s="121">
        <f t="shared" si="3"/>
        <v>83.355144088129478</v>
      </c>
      <c r="P31" s="106" t="s">
        <v>54</v>
      </c>
      <c r="Q31" s="102">
        <v>1</v>
      </c>
    </row>
    <row r="32" spans="1:17" ht="15.75">
      <c r="A32" s="49">
        <v>2</v>
      </c>
      <c r="B32" s="27" t="s">
        <v>320</v>
      </c>
      <c r="C32" s="27" t="s">
        <v>281</v>
      </c>
      <c r="D32" s="27" t="s">
        <v>287</v>
      </c>
      <c r="E32" s="27" t="s">
        <v>30</v>
      </c>
      <c r="F32" s="6">
        <v>11</v>
      </c>
      <c r="G32" s="6">
        <v>16.5</v>
      </c>
      <c r="H32" s="98">
        <f t="shared" si="0"/>
        <v>8.9189189189189193</v>
      </c>
      <c r="I32" s="72">
        <v>17</v>
      </c>
      <c r="J32" s="52">
        <f t="shared" si="4"/>
        <v>26.020408163265305</v>
      </c>
      <c r="K32" s="72">
        <v>40.159999999999997</v>
      </c>
      <c r="L32" s="52">
        <f t="shared" si="5"/>
        <v>18.600597609561756</v>
      </c>
      <c r="M32" s="72">
        <v>63</v>
      </c>
      <c r="N32" s="52">
        <f t="shared" si="2"/>
        <v>22.222222222222221</v>
      </c>
      <c r="O32" s="121">
        <f t="shared" si="3"/>
        <v>75.762146913968195</v>
      </c>
      <c r="P32" s="104" t="s">
        <v>300</v>
      </c>
      <c r="Q32" s="102">
        <v>2</v>
      </c>
    </row>
    <row r="33" spans="1:17" ht="15.75">
      <c r="A33" s="49">
        <v>3</v>
      </c>
      <c r="B33" s="27" t="s">
        <v>315</v>
      </c>
      <c r="C33" s="27" t="s">
        <v>316</v>
      </c>
      <c r="D33" s="27" t="s">
        <v>317</v>
      </c>
      <c r="E33" s="27" t="s">
        <v>30</v>
      </c>
      <c r="F33" s="6">
        <v>11</v>
      </c>
      <c r="G33" s="6">
        <v>17</v>
      </c>
      <c r="H33" s="98">
        <f t="shared" si="0"/>
        <v>9.1891891891891895</v>
      </c>
      <c r="I33" s="72">
        <v>19.600000000000001</v>
      </c>
      <c r="J33" s="52">
        <f t="shared" si="4"/>
        <v>29.999999999999996</v>
      </c>
      <c r="K33" s="72">
        <v>43.3</v>
      </c>
      <c r="L33" s="52">
        <f t="shared" si="5"/>
        <v>17.251732101616629</v>
      </c>
      <c r="M33" s="72">
        <v>92</v>
      </c>
      <c r="N33" s="52">
        <f t="shared" si="2"/>
        <v>15.217391304347826</v>
      </c>
      <c r="O33" s="121">
        <f t="shared" si="3"/>
        <v>71.658312595153646</v>
      </c>
      <c r="P33" s="104" t="s">
        <v>77</v>
      </c>
      <c r="Q33" s="102">
        <v>3</v>
      </c>
    </row>
    <row r="34" spans="1:17" ht="14.25" customHeight="1">
      <c r="A34" s="49">
        <v>4</v>
      </c>
      <c r="B34" s="23" t="s">
        <v>314</v>
      </c>
      <c r="C34" s="23" t="s">
        <v>137</v>
      </c>
      <c r="D34" s="23" t="s">
        <v>269</v>
      </c>
      <c r="E34" s="27" t="s">
        <v>30</v>
      </c>
      <c r="F34" s="6">
        <v>11</v>
      </c>
      <c r="G34" s="6">
        <v>20</v>
      </c>
      <c r="H34" s="98">
        <f t="shared" si="0"/>
        <v>10.810810810810811</v>
      </c>
      <c r="I34" s="72">
        <v>18.899999999999999</v>
      </c>
      <c r="J34" s="52">
        <f t="shared" si="4"/>
        <v>28.928571428571427</v>
      </c>
      <c r="K34" s="72">
        <v>48.21</v>
      </c>
      <c r="L34" s="52">
        <f t="shared" si="5"/>
        <v>15.494710640945861</v>
      </c>
      <c r="M34" s="72">
        <v>88</v>
      </c>
      <c r="N34" s="52">
        <f t="shared" si="2"/>
        <v>15.909090909090908</v>
      </c>
      <c r="O34" s="121">
        <f t="shared" si="3"/>
        <v>71.143183789419012</v>
      </c>
      <c r="P34" s="104" t="s">
        <v>70</v>
      </c>
      <c r="Q34" s="102">
        <v>4</v>
      </c>
    </row>
    <row r="35" spans="1:17" ht="15.75">
      <c r="A35" s="49">
        <v>5</v>
      </c>
      <c r="B35" s="27" t="s">
        <v>318</v>
      </c>
      <c r="C35" s="27" t="s">
        <v>319</v>
      </c>
      <c r="D35" s="27" t="s">
        <v>127</v>
      </c>
      <c r="E35" s="27" t="s">
        <v>30</v>
      </c>
      <c r="F35" s="6">
        <v>11</v>
      </c>
      <c r="G35" s="6">
        <v>13</v>
      </c>
      <c r="H35" s="98">
        <f t="shared" si="0"/>
        <v>7.0270270270270272</v>
      </c>
      <c r="I35" s="72">
        <v>18.3</v>
      </c>
      <c r="J35" s="52">
        <f t="shared" si="4"/>
        <v>28.010204081632651</v>
      </c>
      <c r="K35" s="72">
        <v>45.7</v>
      </c>
      <c r="L35" s="52">
        <f t="shared" si="5"/>
        <v>16.345733041575492</v>
      </c>
      <c r="M35" s="72">
        <v>81</v>
      </c>
      <c r="N35" s="52">
        <f t="shared" si="2"/>
        <v>17.283950617283949</v>
      </c>
      <c r="O35" s="121">
        <f t="shared" si="3"/>
        <v>68.666914767519117</v>
      </c>
      <c r="P35" s="104" t="s">
        <v>64</v>
      </c>
      <c r="Q35" s="102">
        <v>5</v>
      </c>
    </row>
    <row r="36" spans="1:17" ht="15.75">
      <c r="A36" s="49">
        <v>6</v>
      </c>
      <c r="B36" s="22" t="s">
        <v>307</v>
      </c>
      <c r="C36" s="22" t="s">
        <v>308</v>
      </c>
      <c r="D36" s="22" t="s">
        <v>110</v>
      </c>
      <c r="E36" s="27" t="s">
        <v>30</v>
      </c>
      <c r="F36" s="6">
        <v>11</v>
      </c>
      <c r="G36" s="6">
        <v>11.75</v>
      </c>
      <c r="H36" s="98">
        <f t="shared" si="0"/>
        <v>6.3513513513513518</v>
      </c>
      <c r="I36" s="72">
        <v>19</v>
      </c>
      <c r="J36" s="52">
        <f t="shared" si="4"/>
        <v>29.081632653061224</v>
      </c>
      <c r="K36" s="72">
        <v>45.28</v>
      </c>
      <c r="L36" s="52">
        <f t="shared" si="5"/>
        <v>16.497349823321553</v>
      </c>
      <c r="M36" s="72">
        <v>91</v>
      </c>
      <c r="N36" s="52">
        <f t="shared" si="2"/>
        <v>15.384615384615385</v>
      </c>
      <c r="O36" s="121">
        <f t="shared" si="3"/>
        <v>67.314949212349518</v>
      </c>
      <c r="P36" s="104" t="s">
        <v>58</v>
      </c>
      <c r="Q36" s="102">
        <v>6</v>
      </c>
    </row>
    <row r="37" spans="1:17" ht="15.75">
      <c r="A37" s="49">
        <v>7</v>
      </c>
      <c r="B37" s="73" t="s">
        <v>309</v>
      </c>
      <c r="C37" s="74" t="s">
        <v>271</v>
      </c>
      <c r="D37" s="74" t="s">
        <v>299</v>
      </c>
      <c r="E37" s="27" t="s">
        <v>30</v>
      </c>
      <c r="F37" s="6">
        <v>11</v>
      </c>
      <c r="G37" s="6">
        <v>11.75</v>
      </c>
      <c r="H37" s="98">
        <f t="shared" si="0"/>
        <v>6.3513513513513518</v>
      </c>
      <c r="I37" s="72">
        <v>17</v>
      </c>
      <c r="J37" s="52">
        <f t="shared" si="4"/>
        <v>26.020408163265305</v>
      </c>
      <c r="K37" s="72">
        <v>42.01</v>
      </c>
      <c r="L37" s="52">
        <f t="shared" si="5"/>
        <v>17.781480599857179</v>
      </c>
      <c r="M37" s="72">
        <v>87</v>
      </c>
      <c r="N37" s="52">
        <f t="shared" si="2"/>
        <v>16.091954022988507</v>
      </c>
      <c r="O37" s="121">
        <f t="shared" si="3"/>
        <v>66.245194137462335</v>
      </c>
      <c r="P37" s="106" t="s">
        <v>91</v>
      </c>
      <c r="Q37" s="102">
        <v>7</v>
      </c>
    </row>
    <row r="38" spans="1:17" ht="15.75">
      <c r="A38" s="49">
        <v>8</v>
      </c>
      <c r="B38" s="24" t="s">
        <v>305</v>
      </c>
      <c r="C38" s="24" t="s">
        <v>306</v>
      </c>
      <c r="D38" s="24" t="s">
        <v>110</v>
      </c>
      <c r="E38" s="27" t="s">
        <v>30</v>
      </c>
      <c r="F38" s="6">
        <v>11</v>
      </c>
      <c r="G38" s="6">
        <v>14.75</v>
      </c>
      <c r="H38" s="98">
        <f t="shared" si="0"/>
        <v>7.9729729729729728</v>
      </c>
      <c r="I38" s="72">
        <v>13.6</v>
      </c>
      <c r="J38" s="52">
        <f t="shared" si="4"/>
        <v>20.816326530612244</v>
      </c>
      <c r="K38" s="72">
        <v>41.67</v>
      </c>
      <c r="L38" s="52">
        <f t="shared" si="5"/>
        <v>17.92656587473002</v>
      </c>
      <c r="M38" s="72">
        <v>72</v>
      </c>
      <c r="N38" s="52">
        <f t="shared" si="2"/>
        <v>19.444444444444443</v>
      </c>
      <c r="O38" s="121">
        <f t="shared" si="3"/>
        <v>66.160309822759672</v>
      </c>
      <c r="P38" s="104" t="s">
        <v>37</v>
      </c>
      <c r="Q38" s="102">
        <v>8</v>
      </c>
    </row>
    <row r="39" spans="1:17" ht="15.75">
      <c r="A39" s="49">
        <v>9</v>
      </c>
      <c r="B39" s="25" t="s">
        <v>303</v>
      </c>
      <c r="C39" s="25" t="s">
        <v>277</v>
      </c>
      <c r="D39" s="25" t="s">
        <v>304</v>
      </c>
      <c r="E39" s="27" t="s">
        <v>30</v>
      </c>
      <c r="F39" s="6">
        <v>11</v>
      </c>
      <c r="G39" s="6">
        <v>15.75</v>
      </c>
      <c r="H39" s="98">
        <f t="shared" si="0"/>
        <v>8.513513513513514</v>
      </c>
      <c r="I39" s="72">
        <v>19.3</v>
      </c>
      <c r="J39" s="52">
        <f t="shared" si="4"/>
        <v>29.54081632653061</v>
      </c>
      <c r="K39" s="72">
        <v>68.61</v>
      </c>
      <c r="L39" s="52">
        <f t="shared" si="5"/>
        <v>10.887625710537822</v>
      </c>
      <c r="M39" s="72">
        <v>117</v>
      </c>
      <c r="N39" s="52">
        <f t="shared" si="2"/>
        <v>11.965811965811966</v>
      </c>
      <c r="O39" s="121">
        <f t="shared" si="3"/>
        <v>60.907767516393918</v>
      </c>
      <c r="P39" s="122" t="s">
        <v>128</v>
      </c>
      <c r="Q39" s="102">
        <v>9</v>
      </c>
    </row>
    <row r="40" spans="1:17" ht="15.75">
      <c r="A40" s="49">
        <v>10</v>
      </c>
      <c r="B40" s="22" t="s">
        <v>313</v>
      </c>
      <c r="C40" s="22" t="s">
        <v>283</v>
      </c>
      <c r="D40" s="22" t="s">
        <v>127</v>
      </c>
      <c r="E40" s="27" t="s">
        <v>30</v>
      </c>
      <c r="F40" s="6">
        <v>11</v>
      </c>
      <c r="G40" s="6">
        <v>15.25</v>
      </c>
      <c r="H40" s="98">
        <f t="shared" si="0"/>
        <v>8.2432432432432439</v>
      </c>
      <c r="I40" s="72">
        <v>17</v>
      </c>
      <c r="J40" s="52">
        <f t="shared" si="4"/>
        <v>26.020408163265305</v>
      </c>
      <c r="K40" s="72">
        <v>74.84</v>
      </c>
      <c r="L40" s="52">
        <f t="shared" si="5"/>
        <v>9.981293425975414</v>
      </c>
      <c r="M40" s="72">
        <v>101</v>
      </c>
      <c r="N40" s="52">
        <f t="shared" si="2"/>
        <v>13.861386138613861</v>
      </c>
      <c r="O40" s="121">
        <f t="shared" si="3"/>
        <v>58.106330971097826</v>
      </c>
      <c r="P40" s="123" t="s">
        <v>58</v>
      </c>
      <c r="Q40" s="102">
        <v>10</v>
      </c>
    </row>
  </sheetData>
  <autoFilter ref="A6:P6">
    <sortState ref="A7:P40">
      <sortCondition ref="F6"/>
    </sortState>
  </autoFilter>
  <mergeCells count="4">
    <mergeCell ref="G5:H5"/>
    <mergeCell ref="I5:J5"/>
    <mergeCell ref="K5:L5"/>
    <mergeCell ref="M5:N5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юноши</vt:lpstr>
      <vt:lpstr>7-8 девушки</vt:lpstr>
      <vt:lpstr>9-11 юноши</vt:lpstr>
      <vt:lpstr>9-11 девушки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2016-11-29T08:48:50Z</dcterms:modified>
</cp:coreProperties>
</file>